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ruiz\Documents\0crisis\Año 2024\"/>
    </mc:Choice>
  </mc:AlternateContent>
  <xr:revisionPtr revIDLastSave="0" documentId="13_ncr:1_{6960A0E2-1EA9-4484-A110-91EA839A1162}"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TSJ persona juridica" sheetId="45" r:id="rId4"/>
    <sheet name="Concursos TSJ  pers nat empresa" sheetId="43" r:id="rId5"/>
    <sheet name="Concurso TSJ pers nat no empre" sheetId="46" r:id="rId6"/>
    <sheet name="Concursos presentados TSJ total" sheetId="2" r:id="rId7"/>
    <sheet name="Concursos declarados TSJ" sheetId="28" r:id="rId8"/>
    <sheet name="Concursos Convenio TSJ" sheetId="23" r:id="rId9"/>
    <sheet name="Concursos Liquidación TSJ" sheetId="25" r:id="rId10"/>
    <sheet name="E.R.E's TSJ" sheetId="31" r:id="rId11"/>
    <sheet name="Consecutivos declarados TSJ" sheetId="38" r:id="rId12"/>
    <sheet name="Provincias" sheetId="44" r:id="rId13"/>
  </sheets>
  <definedNames>
    <definedName name="_xlnm.Print_Area" localSheetId="6">'Concursos presentados TSJ total'!$A$1:$M$46</definedName>
    <definedName name="_xlnm.Print_Area" localSheetId="4">'Concursos TSJ  pers nat empresa'!$A$1:$M$23</definedName>
    <definedName name="_xlnm.Print_Area" localSheetId="0">Introducción!$A$1:$M$25</definedName>
    <definedName name="_xlnm.Print_Area" localSheetId="1">Resumen!$A$1:$L$80</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38" l="1"/>
  <c r="F30" i="38"/>
  <c r="F31" i="38"/>
  <c r="F32" i="38"/>
  <c r="F33" i="38"/>
  <c r="F34" i="38"/>
  <c r="F35" i="38"/>
  <c r="F36" i="38"/>
  <c r="F37" i="38"/>
  <c r="F38" i="38"/>
  <c r="F39" i="38"/>
  <c r="F40" i="38"/>
  <c r="F41" i="38"/>
  <c r="F42" i="38"/>
  <c r="F43" i="38"/>
  <c r="F44" i="38"/>
  <c r="F45" i="38"/>
  <c r="F28" i="38"/>
  <c r="J69" i="2"/>
  <c r="J53" i="2"/>
  <c r="J54" i="2"/>
  <c r="J55" i="2"/>
  <c r="J56" i="2"/>
  <c r="J57" i="2"/>
  <c r="J58" i="2"/>
  <c r="J59" i="2"/>
  <c r="J60" i="2"/>
  <c r="J61" i="2"/>
  <c r="J62" i="2"/>
  <c r="J63" i="2"/>
  <c r="J64" i="2"/>
  <c r="J65" i="2"/>
  <c r="J66" i="2"/>
  <c r="J67" i="2"/>
  <c r="J68" i="2"/>
  <c r="J52" i="2"/>
  <c r="F29" i="2"/>
  <c r="F30" i="2"/>
  <c r="F31" i="2"/>
  <c r="F32" i="2"/>
  <c r="F33" i="2"/>
  <c r="F34" i="2"/>
  <c r="F35" i="2"/>
  <c r="F36" i="2"/>
  <c r="F37" i="2"/>
  <c r="F38" i="2"/>
  <c r="F39" i="2"/>
  <c r="F40" i="2"/>
  <c r="F41" i="2"/>
  <c r="F42" i="2"/>
  <c r="F43" i="2"/>
  <c r="F44" i="2"/>
  <c r="F45" i="2"/>
  <c r="F28" i="2"/>
  <c r="J77" i="1"/>
  <c r="I77" i="1"/>
  <c r="H77" i="1"/>
  <c r="G77" i="1"/>
  <c r="K56" i="44"/>
  <c r="J56" i="44"/>
  <c r="F29" i="31"/>
  <c r="F30" i="31"/>
  <c r="F31" i="31"/>
  <c r="F32" i="31"/>
  <c r="F33" i="31"/>
  <c r="F34" i="31"/>
  <c r="F35" i="31"/>
  <c r="F36" i="31"/>
  <c r="F37" i="31"/>
  <c r="F38" i="31"/>
  <c r="F39" i="31"/>
  <c r="F40" i="31"/>
  <c r="F41" i="31"/>
  <c r="F42" i="31"/>
  <c r="F43" i="31"/>
  <c r="F44" i="31"/>
  <c r="F45" i="31"/>
  <c r="F28" i="31"/>
  <c r="I56" i="44"/>
  <c r="F29" i="25"/>
  <c r="F30" i="25"/>
  <c r="F31" i="25"/>
  <c r="F32" i="25"/>
  <c r="F33" i="25"/>
  <c r="F34" i="25"/>
  <c r="F35" i="25"/>
  <c r="F36" i="25"/>
  <c r="F37" i="25"/>
  <c r="F38" i="25"/>
  <c r="F39" i="25"/>
  <c r="F40" i="25"/>
  <c r="F41" i="25"/>
  <c r="F42" i="25"/>
  <c r="F43" i="25"/>
  <c r="F44" i="25"/>
  <c r="F45" i="25"/>
  <c r="F28" i="25"/>
  <c r="H56" i="44"/>
  <c r="F29" i="23"/>
  <c r="F30" i="23"/>
  <c r="F31" i="23"/>
  <c r="F32" i="23"/>
  <c r="F33" i="23"/>
  <c r="F34" i="23"/>
  <c r="F35" i="23"/>
  <c r="F36" i="23"/>
  <c r="F37" i="23"/>
  <c r="F38" i="23"/>
  <c r="F39" i="23"/>
  <c r="F40" i="23"/>
  <c r="F41" i="23"/>
  <c r="F42" i="23"/>
  <c r="F43" i="23"/>
  <c r="F44" i="23"/>
  <c r="F45" i="23"/>
  <c r="F28" i="23"/>
  <c r="J23" i="23"/>
  <c r="F29" i="28"/>
  <c r="F30" i="28"/>
  <c r="F31" i="28"/>
  <c r="F32" i="28"/>
  <c r="F33" i="28"/>
  <c r="F34" i="28"/>
  <c r="F35" i="28"/>
  <c r="F36" i="28"/>
  <c r="F37" i="28"/>
  <c r="F38" i="28"/>
  <c r="F39" i="28"/>
  <c r="F40" i="28"/>
  <c r="F41" i="28"/>
  <c r="F42" i="28"/>
  <c r="F43" i="28"/>
  <c r="F44" i="28"/>
  <c r="F45" i="28"/>
  <c r="F28" i="28"/>
  <c r="D56" i="44"/>
  <c r="E56" i="44"/>
  <c r="F56" i="44"/>
  <c r="C56" i="44"/>
  <c r="J23" i="2"/>
  <c r="J57" i="46"/>
  <c r="J58" i="46"/>
  <c r="J59" i="46"/>
  <c r="J60" i="46"/>
  <c r="J61" i="46"/>
  <c r="J62" i="46"/>
  <c r="J63" i="46"/>
  <c r="J64" i="46"/>
  <c r="J65" i="46"/>
  <c r="J66" i="46"/>
  <c r="J67" i="46"/>
  <c r="J68" i="46"/>
  <c r="J69" i="46"/>
  <c r="J70" i="46"/>
  <c r="J71" i="46"/>
  <c r="J72" i="46"/>
  <c r="J73" i="46"/>
  <c r="J56" i="46"/>
  <c r="F29" i="46"/>
  <c r="F30" i="46"/>
  <c r="F31" i="46"/>
  <c r="F32" i="46"/>
  <c r="F33" i="46"/>
  <c r="F34" i="46"/>
  <c r="F35" i="46"/>
  <c r="F36" i="46"/>
  <c r="F37" i="46"/>
  <c r="F38" i="46"/>
  <c r="F39" i="46"/>
  <c r="F40" i="46"/>
  <c r="F41" i="46"/>
  <c r="F42" i="46"/>
  <c r="F43" i="46"/>
  <c r="F44" i="46"/>
  <c r="F45" i="46"/>
  <c r="F28" i="46"/>
  <c r="J23" i="46"/>
  <c r="J53" i="43"/>
  <c r="J54" i="43"/>
  <c r="J55" i="43"/>
  <c r="J56" i="43"/>
  <c r="J57" i="43"/>
  <c r="J58" i="43"/>
  <c r="J59" i="43"/>
  <c r="J60" i="43"/>
  <c r="J61" i="43"/>
  <c r="J62" i="43"/>
  <c r="J63" i="43"/>
  <c r="J64" i="43"/>
  <c r="J65" i="43"/>
  <c r="J66" i="43"/>
  <c r="J67" i="43"/>
  <c r="J68" i="43"/>
  <c r="J69" i="43"/>
  <c r="J52" i="43"/>
  <c r="F29" i="43"/>
  <c r="F30" i="43"/>
  <c r="F31" i="43"/>
  <c r="F32" i="43"/>
  <c r="F33" i="43"/>
  <c r="F34" i="43"/>
  <c r="F35" i="43"/>
  <c r="F36" i="43"/>
  <c r="F37" i="43"/>
  <c r="F38" i="43"/>
  <c r="F39" i="43"/>
  <c r="F40" i="43"/>
  <c r="F41" i="43"/>
  <c r="F42" i="43"/>
  <c r="F43" i="43"/>
  <c r="F44" i="43"/>
  <c r="F45" i="43"/>
  <c r="F28" i="43"/>
  <c r="J53" i="45"/>
  <c r="J54" i="45"/>
  <c r="J55" i="45"/>
  <c r="J56" i="45"/>
  <c r="J57" i="45"/>
  <c r="J58" i="45"/>
  <c r="J59" i="45"/>
  <c r="J60" i="45"/>
  <c r="J61" i="45"/>
  <c r="J62" i="45"/>
  <c r="J63" i="45"/>
  <c r="J64" i="45"/>
  <c r="J65" i="45"/>
  <c r="J66" i="45"/>
  <c r="J67" i="45"/>
  <c r="J68" i="45"/>
  <c r="J69" i="45"/>
  <c r="J52" i="45"/>
  <c r="F29" i="45"/>
  <c r="F30" i="45"/>
  <c r="F31" i="45"/>
  <c r="F32" i="45"/>
  <c r="F33" i="45"/>
  <c r="F34" i="45"/>
  <c r="F35" i="45"/>
  <c r="F36" i="45"/>
  <c r="F37" i="45"/>
  <c r="F38" i="45"/>
  <c r="F39" i="45"/>
  <c r="F40" i="45"/>
  <c r="F41" i="45"/>
  <c r="F42" i="45"/>
  <c r="F43" i="45"/>
  <c r="F44" i="45"/>
  <c r="F45" i="45"/>
  <c r="F28" i="45"/>
  <c r="J23" i="45"/>
  <c r="J76" i="1"/>
  <c r="I76" i="1"/>
  <c r="H76" i="1"/>
  <c r="G76" i="1"/>
  <c r="E29" i="38" l="1"/>
  <c r="E30" i="38"/>
  <c r="E31" i="38"/>
  <c r="E32" i="38"/>
  <c r="E33" i="38"/>
  <c r="E34" i="38"/>
  <c r="E35" i="38"/>
  <c r="E36" i="38"/>
  <c r="E37" i="38"/>
  <c r="E38" i="38"/>
  <c r="E39" i="38"/>
  <c r="E40" i="38"/>
  <c r="E41" i="38"/>
  <c r="E42" i="38"/>
  <c r="E43" i="38"/>
  <c r="E44" i="38"/>
  <c r="E45" i="38"/>
  <c r="E28" i="38"/>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45" i="25"/>
  <c r="E28" i="25"/>
  <c r="I23" i="25"/>
  <c r="E29" i="23"/>
  <c r="E30" i="23"/>
  <c r="E31" i="23"/>
  <c r="E32" i="23"/>
  <c r="E33" i="23"/>
  <c r="E34" i="23"/>
  <c r="E35" i="23"/>
  <c r="E36" i="23"/>
  <c r="E37" i="23"/>
  <c r="E38" i="23"/>
  <c r="E39" i="23"/>
  <c r="E40" i="23"/>
  <c r="E41" i="23"/>
  <c r="E42" i="23"/>
  <c r="E43" i="23"/>
  <c r="E44" i="23"/>
  <c r="E45" i="23"/>
  <c r="E28" i="23"/>
  <c r="I23" i="23"/>
  <c r="H23" i="28"/>
  <c r="I23" i="28"/>
  <c r="E45" i="28" s="1"/>
  <c r="E29" i="28"/>
  <c r="E30" i="28"/>
  <c r="E31" i="28"/>
  <c r="E32" i="28"/>
  <c r="E33" i="28"/>
  <c r="E34" i="28"/>
  <c r="E35" i="28"/>
  <c r="E36" i="28"/>
  <c r="E37" i="28"/>
  <c r="E38" i="28"/>
  <c r="E39" i="28"/>
  <c r="E40" i="28"/>
  <c r="E41" i="28"/>
  <c r="E42" i="28"/>
  <c r="E43" i="28"/>
  <c r="E44" i="28"/>
  <c r="E28" i="28"/>
  <c r="I53" i="2" l="1"/>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57" i="46" l="1"/>
  <c r="I58" i="46"/>
  <c r="I59" i="46"/>
  <c r="I60" i="46"/>
  <c r="I61" i="46"/>
  <c r="I62" i="46"/>
  <c r="I63" i="46"/>
  <c r="I64" i="46"/>
  <c r="I65" i="46"/>
  <c r="I66" i="46"/>
  <c r="I67" i="46"/>
  <c r="I68" i="46"/>
  <c r="I69" i="46"/>
  <c r="I70" i="46"/>
  <c r="I71" i="46"/>
  <c r="I72" i="46"/>
  <c r="I73" i="46"/>
  <c r="I56" i="46"/>
  <c r="E29" i="46"/>
  <c r="E30" i="46"/>
  <c r="E31" i="46"/>
  <c r="E32" i="46"/>
  <c r="E33" i="46"/>
  <c r="E34" i="46"/>
  <c r="E35" i="46"/>
  <c r="E36" i="46"/>
  <c r="E37" i="46"/>
  <c r="E38" i="46"/>
  <c r="E39" i="46"/>
  <c r="E40" i="46"/>
  <c r="E41" i="46"/>
  <c r="E42" i="46"/>
  <c r="E43" i="46"/>
  <c r="E44" i="46"/>
  <c r="E45" i="46"/>
  <c r="E28" i="46"/>
  <c r="I23" i="46"/>
  <c r="I53" i="43"/>
  <c r="I54" i="43"/>
  <c r="I55" i="43"/>
  <c r="I56" i="43"/>
  <c r="I57" i="43"/>
  <c r="I58" i="43"/>
  <c r="I59" i="43"/>
  <c r="I60" i="43"/>
  <c r="I61" i="43"/>
  <c r="I62" i="43"/>
  <c r="I63" i="43"/>
  <c r="I64" i="43"/>
  <c r="I65" i="43"/>
  <c r="I66" i="43"/>
  <c r="I67" i="43"/>
  <c r="I68" i="43"/>
  <c r="I69" i="43"/>
  <c r="I52" i="43"/>
  <c r="E29" i="43"/>
  <c r="E30" i="43"/>
  <c r="E31" i="43"/>
  <c r="E32" i="43"/>
  <c r="E33" i="43"/>
  <c r="E34" i="43"/>
  <c r="E35" i="43"/>
  <c r="E36" i="43"/>
  <c r="E37" i="43"/>
  <c r="E38" i="43"/>
  <c r="E39" i="43"/>
  <c r="E40" i="43"/>
  <c r="E41" i="43"/>
  <c r="E42" i="43"/>
  <c r="E43" i="43"/>
  <c r="E44" i="43"/>
  <c r="E45" i="43"/>
  <c r="E28" i="43"/>
  <c r="I23" i="43"/>
  <c r="I53" i="45"/>
  <c r="I54" i="45"/>
  <c r="I55" i="45"/>
  <c r="I56" i="45"/>
  <c r="I57" i="45"/>
  <c r="I58" i="45"/>
  <c r="I59" i="45"/>
  <c r="I60" i="45"/>
  <c r="I61" i="45"/>
  <c r="I62" i="45"/>
  <c r="I63" i="45"/>
  <c r="I64" i="45"/>
  <c r="I65" i="45"/>
  <c r="I66" i="45"/>
  <c r="I67" i="45"/>
  <c r="I68" i="45"/>
  <c r="I69" i="45"/>
  <c r="I52" i="45"/>
  <c r="E29" i="45"/>
  <c r="E30" i="45"/>
  <c r="E31" i="45"/>
  <c r="E32" i="45"/>
  <c r="E33" i="45"/>
  <c r="E34" i="45"/>
  <c r="E35" i="45"/>
  <c r="E36" i="45"/>
  <c r="E37" i="45"/>
  <c r="E38" i="45"/>
  <c r="E39" i="45"/>
  <c r="E40" i="45"/>
  <c r="E41" i="45"/>
  <c r="E42" i="45"/>
  <c r="E43" i="45"/>
  <c r="E44" i="45"/>
  <c r="E45" i="45"/>
  <c r="E28" i="45"/>
  <c r="I23" i="45"/>
  <c r="H53" i="2"/>
  <c r="H54" i="2"/>
  <c r="H55" i="2"/>
  <c r="H56" i="2"/>
  <c r="H57" i="2"/>
  <c r="H58" i="2"/>
  <c r="H59" i="2"/>
  <c r="H60" i="2"/>
  <c r="H61" i="2"/>
  <c r="H62" i="2"/>
  <c r="H63" i="2"/>
  <c r="H64" i="2"/>
  <c r="H65" i="2"/>
  <c r="H66" i="2"/>
  <c r="H67" i="2"/>
  <c r="H68" i="2"/>
  <c r="H69" i="2"/>
  <c r="H52" i="2"/>
  <c r="H57" i="46"/>
  <c r="H58" i="46"/>
  <c r="H59" i="46"/>
  <c r="H60" i="46"/>
  <c r="H61" i="46"/>
  <c r="H62" i="46"/>
  <c r="H63" i="46"/>
  <c r="H64" i="46"/>
  <c r="H65" i="46"/>
  <c r="H66" i="46"/>
  <c r="H67" i="46"/>
  <c r="H68" i="46"/>
  <c r="H69" i="46"/>
  <c r="H70" i="46"/>
  <c r="H71" i="46"/>
  <c r="H72" i="46"/>
  <c r="H73" i="46"/>
  <c r="H56" i="46"/>
  <c r="H53" i="43"/>
  <c r="H54" i="43"/>
  <c r="H55" i="43"/>
  <c r="H56" i="43"/>
  <c r="H57" i="43"/>
  <c r="H58" i="43"/>
  <c r="H59" i="43"/>
  <c r="H60" i="43"/>
  <c r="H61" i="43"/>
  <c r="H62" i="43"/>
  <c r="H63" i="43"/>
  <c r="H64" i="43"/>
  <c r="H65" i="43"/>
  <c r="H66" i="43"/>
  <c r="H67" i="43"/>
  <c r="H68" i="43"/>
  <c r="H69" i="43"/>
  <c r="H52" i="43"/>
  <c r="H53" i="45"/>
  <c r="H54" i="45"/>
  <c r="H55" i="45"/>
  <c r="H56" i="45"/>
  <c r="H57" i="45"/>
  <c r="H58" i="45"/>
  <c r="H59" i="45"/>
  <c r="H60" i="45"/>
  <c r="H61" i="45"/>
  <c r="H62" i="45"/>
  <c r="H63" i="45"/>
  <c r="H64" i="45"/>
  <c r="H65" i="45"/>
  <c r="H66" i="45"/>
  <c r="H67" i="45"/>
  <c r="H68" i="45"/>
  <c r="H69" i="45"/>
  <c r="H52" i="45"/>
  <c r="D29" i="38" l="1"/>
  <c r="D30" i="38"/>
  <c r="D31" i="38"/>
  <c r="D32" i="38"/>
  <c r="D33" i="38"/>
  <c r="D34" i="38"/>
  <c r="D35" i="38"/>
  <c r="D36" i="38"/>
  <c r="D37" i="38"/>
  <c r="D38" i="38"/>
  <c r="D39" i="38"/>
  <c r="D40" i="38"/>
  <c r="D41" i="38"/>
  <c r="D42" i="38"/>
  <c r="D43" i="38"/>
  <c r="D44" i="38"/>
  <c r="D45" i="38"/>
  <c r="D28" i="38"/>
  <c r="J75" i="1"/>
  <c r="I75" i="1"/>
  <c r="H75" i="1"/>
  <c r="G75" i="1"/>
  <c r="H23" i="45"/>
  <c r="H23" i="38" l="1"/>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28"/>
  <c r="D30" i="28"/>
  <c r="D31" i="28"/>
  <c r="D32" i="28"/>
  <c r="D33" i="28"/>
  <c r="D34" i="28"/>
  <c r="D35" i="28"/>
  <c r="D36" i="28"/>
  <c r="D37" i="28"/>
  <c r="D38" i="28"/>
  <c r="D39" i="28"/>
  <c r="D40" i="28"/>
  <c r="D41" i="28"/>
  <c r="D42" i="28"/>
  <c r="D43" i="28"/>
  <c r="D44" i="28"/>
  <c r="D45" i="28"/>
  <c r="D28" i="28"/>
  <c r="D29" i="2"/>
  <c r="D30" i="2"/>
  <c r="D31" i="2"/>
  <c r="D32" i="2"/>
  <c r="D33" i="2"/>
  <c r="D34" i="2"/>
  <c r="D35" i="2"/>
  <c r="D36" i="2"/>
  <c r="D37" i="2"/>
  <c r="D38" i="2"/>
  <c r="D39" i="2"/>
  <c r="D40" i="2"/>
  <c r="D41" i="2"/>
  <c r="D42" i="2"/>
  <c r="D43" i="2"/>
  <c r="D44" i="2"/>
  <c r="D45" i="2"/>
  <c r="D28" i="2"/>
  <c r="H23" i="2"/>
  <c r="D29" i="46"/>
  <c r="D30" i="46"/>
  <c r="D31" i="46"/>
  <c r="D32" i="46"/>
  <c r="D33" i="46"/>
  <c r="D34" i="46"/>
  <c r="D35" i="46"/>
  <c r="D36" i="46"/>
  <c r="D37" i="46"/>
  <c r="D38" i="46"/>
  <c r="D39" i="46"/>
  <c r="D40" i="46"/>
  <c r="D41" i="46"/>
  <c r="D42" i="46"/>
  <c r="D43" i="46"/>
  <c r="D44" i="46"/>
  <c r="D45" i="46"/>
  <c r="D28" i="46"/>
  <c r="H23" i="46" l="1"/>
  <c r="D45" i="43"/>
  <c r="D29" i="43"/>
  <c r="D30" i="43"/>
  <c r="D31" i="43"/>
  <c r="D32" i="43"/>
  <c r="D33" i="43"/>
  <c r="D34" i="43"/>
  <c r="D35" i="43"/>
  <c r="D36" i="43"/>
  <c r="D37" i="43"/>
  <c r="D38" i="43"/>
  <c r="D39" i="43"/>
  <c r="D40" i="43"/>
  <c r="D41" i="43"/>
  <c r="D42" i="43"/>
  <c r="D43" i="43"/>
  <c r="D44" i="43"/>
  <c r="D28" i="43"/>
  <c r="H23" i="43"/>
  <c r="D29" i="45"/>
  <c r="D30" i="45"/>
  <c r="D31" i="45"/>
  <c r="D32" i="45"/>
  <c r="D33" i="45"/>
  <c r="D34" i="45"/>
  <c r="D35" i="45"/>
  <c r="D36" i="45"/>
  <c r="D37" i="45"/>
  <c r="D38" i="45"/>
  <c r="D39" i="45"/>
  <c r="D40" i="45"/>
  <c r="D41" i="45"/>
  <c r="D42" i="45"/>
  <c r="D43" i="45"/>
  <c r="D44" i="45"/>
  <c r="D45" i="45"/>
  <c r="D28" i="45"/>
  <c r="G57" i="46"/>
  <c r="G58" i="46"/>
  <c r="G59" i="46"/>
  <c r="G60" i="46"/>
  <c r="G61" i="46"/>
  <c r="G62" i="46"/>
  <c r="G63" i="46"/>
  <c r="G64" i="46"/>
  <c r="G65" i="46"/>
  <c r="G66" i="46"/>
  <c r="G67" i="46"/>
  <c r="G68" i="46"/>
  <c r="G69" i="46"/>
  <c r="G70" i="46"/>
  <c r="G71" i="46"/>
  <c r="G72" i="46"/>
  <c r="C28" i="43"/>
  <c r="C34" i="43"/>
  <c r="J74" i="1"/>
  <c r="I74" i="1"/>
  <c r="H74" i="1"/>
  <c r="G23" i="31"/>
  <c r="G23" i="25"/>
  <c r="G53" i="2"/>
  <c r="G54" i="2"/>
  <c r="G55" i="2"/>
  <c r="G56" i="2"/>
  <c r="G57" i="2"/>
  <c r="G58" i="2"/>
  <c r="G59" i="2"/>
  <c r="G60" i="2"/>
  <c r="G61" i="2"/>
  <c r="G62" i="2"/>
  <c r="G63" i="2"/>
  <c r="G64" i="2"/>
  <c r="G65" i="2"/>
  <c r="G66" i="2"/>
  <c r="G67" i="2"/>
  <c r="G68"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G56" i="46"/>
  <c r="E73" i="46"/>
  <c r="F73" i="46"/>
  <c r="D73" i="46"/>
  <c r="C73" i="46"/>
  <c r="C57" i="46"/>
  <c r="D57" i="46"/>
  <c r="E57" i="46"/>
  <c r="F57" i="46"/>
  <c r="C58" i="46"/>
  <c r="D58" i="46"/>
  <c r="E58" i="46"/>
  <c r="F58" i="46"/>
  <c r="C59" i="46"/>
  <c r="D59" i="46"/>
  <c r="E59" i="46"/>
  <c r="F59" i="46"/>
  <c r="C60" i="46"/>
  <c r="D60" i="46"/>
  <c r="E60" i="46"/>
  <c r="F60" i="46"/>
  <c r="C61" i="46"/>
  <c r="D61" i="46"/>
  <c r="E61" i="46"/>
  <c r="F61" i="46"/>
  <c r="C62" i="46"/>
  <c r="D62" i="46"/>
  <c r="E62" i="46"/>
  <c r="F62" i="46"/>
  <c r="C63" i="46"/>
  <c r="D63" i="46"/>
  <c r="E63" i="46"/>
  <c r="F63" i="46"/>
  <c r="C64" i="46"/>
  <c r="D64" i="46"/>
  <c r="E64" i="46"/>
  <c r="F64" i="46"/>
  <c r="C65" i="46"/>
  <c r="D65" i="46"/>
  <c r="E65" i="46"/>
  <c r="F65" i="46"/>
  <c r="C66" i="46"/>
  <c r="D66" i="46"/>
  <c r="E66" i="46"/>
  <c r="F66" i="46"/>
  <c r="C67" i="46"/>
  <c r="D67" i="46"/>
  <c r="E67" i="46"/>
  <c r="F67" i="46"/>
  <c r="C68" i="46"/>
  <c r="D68" i="46"/>
  <c r="E68" i="46"/>
  <c r="F68" i="46"/>
  <c r="C69" i="46"/>
  <c r="D69" i="46"/>
  <c r="E69" i="46"/>
  <c r="F69" i="46"/>
  <c r="C70" i="46"/>
  <c r="D70" i="46"/>
  <c r="E70" i="46"/>
  <c r="F70" i="46"/>
  <c r="C71" i="46"/>
  <c r="D71" i="46"/>
  <c r="E71" i="46"/>
  <c r="F71" i="46"/>
  <c r="C72" i="46"/>
  <c r="D72" i="46"/>
  <c r="E72" i="46"/>
  <c r="F72" i="46"/>
  <c r="D56" i="46"/>
  <c r="E56" i="46"/>
  <c r="F56" i="46"/>
  <c r="C56" i="46"/>
  <c r="G53" i="43"/>
  <c r="G54" i="43"/>
  <c r="G55" i="43"/>
  <c r="G56" i="43"/>
  <c r="G57" i="43"/>
  <c r="G58" i="43"/>
  <c r="G59" i="43"/>
  <c r="G60" i="43"/>
  <c r="G61" i="43"/>
  <c r="G62" i="43"/>
  <c r="G63" i="43"/>
  <c r="G64" i="43"/>
  <c r="G65" i="43"/>
  <c r="G66" i="43"/>
  <c r="G67" i="43"/>
  <c r="G68" i="43"/>
  <c r="G52" i="43"/>
  <c r="C53" i="43"/>
  <c r="D53" i="43"/>
  <c r="E53" i="43"/>
  <c r="F53" i="43"/>
  <c r="C54" i="43"/>
  <c r="D54" i="43"/>
  <c r="E54" i="43"/>
  <c r="F54" i="43"/>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D52" i="43"/>
  <c r="E52" i="43"/>
  <c r="F52" i="43"/>
  <c r="C52" i="43"/>
  <c r="G53" i="45"/>
  <c r="G54" i="45"/>
  <c r="G55" i="45"/>
  <c r="G56" i="45"/>
  <c r="G57" i="45"/>
  <c r="G58" i="45"/>
  <c r="G59" i="45"/>
  <c r="G60" i="45"/>
  <c r="G61" i="45"/>
  <c r="G62" i="45"/>
  <c r="G63" i="45"/>
  <c r="G64" i="45"/>
  <c r="G65" i="45"/>
  <c r="G66" i="45"/>
  <c r="G67" i="45"/>
  <c r="G68" i="45"/>
  <c r="G52" i="45"/>
  <c r="C53" i="45"/>
  <c r="D53" i="45"/>
  <c r="E53" i="45"/>
  <c r="F53" i="45"/>
  <c r="C54" i="45"/>
  <c r="D54" i="45"/>
  <c r="E54" i="45"/>
  <c r="F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D52" i="45"/>
  <c r="E52" i="45"/>
  <c r="F52" i="45"/>
  <c r="C52" i="45"/>
  <c r="J73" i="1" l="1"/>
  <c r="I73" i="1"/>
  <c r="H73" i="1"/>
  <c r="G73" i="1"/>
  <c r="J72" i="1" l="1"/>
  <c r="I72" i="1"/>
  <c r="H72" i="1"/>
  <c r="G72" i="1" l="1"/>
  <c r="G73" i="46"/>
  <c r="C44" i="46"/>
  <c r="C43" i="46"/>
  <c r="C42" i="46"/>
  <c r="C41" i="46"/>
  <c r="C40" i="46"/>
  <c r="C39" i="46"/>
  <c r="C38" i="46"/>
  <c r="C37" i="46"/>
  <c r="C36" i="46"/>
  <c r="C35" i="46"/>
  <c r="C34" i="46"/>
  <c r="C33" i="46"/>
  <c r="C32" i="46"/>
  <c r="C31" i="46"/>
  <c r="C30" i="46"/>
  <c r="C29" i="46"/>
  <c r="C28" i="46"/>
  <c r="J71" i="1"/>
  <c r="I71" i="1"/>
  <c r="H71" i="1"/>
  <c r="G71" i="1"/>
  <c r="J70" i="1" l="1"/>
  <c r="I70" i="1"/>
  <c r="H70" i="1"/>
  <c r="G70" i="1"/>
  <c r="G23" i="23"/>
  <c r="G23" i="28"/>
  <c r="G23" i="2"/>
  <c r="C44" i="43"/>
  <c r="C43" i="43"/>
  <c r="C42" i="43"/>
  <c r="C41" i="43"/>
  <c r="C40" i="43"/>
  <c r="C39" i="43"/>
  <c r="C38" i="43"/>
  <c r="C37" i="43"/>
  <c r="C36" i="43"/>
  <c r="C35" i="43"/>
  <c r="C33" i="43"/>
  <c r="C32" i="43"/>
  <c r="C31" i="43"/>
  <c r="C30" i="43"/>
  <c r="C29" i="43"/>
  <c r="G69" i="43"/>
  <c r="G23" i="45"/>
  <c r="G69" i="45" s="1"/>
  <c r="C28" i="45"/>
  <c r="G69" i="2" l="1"/>
  <c r="G74" i="1"/>
  <c r="J69" i="1"/>
  <c r="I69" i="1"/>
  <c r="H69" i="1"/>
  <c r="F69" i="43" l="1"/>
  <c r="J68" i="1"/>
  <c r="I68" i="1"/>
  <c r="H68" i="1"/>
  <c r="J67" i="1" l="1"/>
  <c r="I67" i="1"/>
  <c r="H67" i="1"/>
  <c r="J66" i="1"/>
  <c r="I66" i="1"/>
  <c r="H66" i="1"/>
  <c r="C45" i="28"/>
  <c r="C44" i="28"/>
  <c r="E69" i="43" l="1"/>
  <c r="D69" i="43"/>
  <c r="C45" i="46"/>
  <c r="C45" i="43" l="1"/>
  <c r="C69" i="43"/>
  <c r="C45" i="45"/>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9" i="38"/>
  <c r="C30" i="38"/>
  <c r="C31" i="38"/>
  <c r="C32" i="38"/>
  <c r="C33" i="38"/>
  <c r="C34" i="38"/>
  <c r="C35" i="38"/>
  <c r="C36" i="38"/>
  <c r="C37" i="38"/>
  <c r="C38" i="38"/>
  <c r="C39" i="38"/>
  <c r="C40" i="38"/>
  <c r="C41" i="38"/>
  <c r="C42" i="38"/>
  <c r="C43" i="38"/>
  <c r="C44" i="38"/>
  <c r="C28" i="38"/>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8" l="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<sst xmlns="http://schemas.openxmlformats.org/spreadsheetml/2006/main" count="710" uniqueCount="198">
  <si>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</si>
  <si>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</si>
  <si>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</si>
  <si>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</si>
  <si>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</si>
  <si>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</si>
  <si>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</si>
  <si>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</si>
  <si>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</si>
  <si>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</si>
  <si>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</si>
  <si>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</si>
  <si>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</si>
  <si>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</si>
  <si>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</si>
  <si>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</si>
  <si>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</si>
  <si>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</si>
  <si>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</si>
  <si>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</si>
  <si>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</si>
  <si>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</si>
  <si>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</si>
  <si>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</si>
  <si>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</si>
  <si>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</si>
  <si>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</si>
  <si>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</si>
  <si>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</si>
  <si>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</si>
  <si>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</si>
  <si>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</si>
  <si>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</si>
  <si>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</si>
  <si>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</si>
  <si>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</si>
  <si>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</si>
  <si>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</si>
  <si>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</si>
  <si>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</si>
  <si>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</si>
  <si>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</si>
  <si>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</si>
  <si>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</si>
  <si>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</si>
  <si>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</si>
  <si>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</si>
  <si>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</si>
  <si>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</si>
  <si>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</si>
  <si>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</si>
  <si>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</si>
  <si>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</si>
  <si>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</si>
  <si>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</si>
  <si>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</si>
  <si>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</si>
  <si>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</si>
  <si>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</si>
  <si>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</si>
  <si>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</si>
  <si>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</si>
  <si>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</si>
  <si>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</si>
  <si>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</si>
  <si>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</si>
  <si>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</si>
  <si>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</si>
  <si>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</si>
  <si>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</si>
  <si>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</si>
  <si>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</si>
  <si>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</si>
  <si>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</si>
  <si>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</si>
  <si>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</si>
  <si>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</si>
  <si>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</si>
  <si>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</si>
  <si>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16-T3</t>
  </si>
  <si>
    <t>16-T4</t>
  </si>
  <si>
    <t>17-T1</t>
  </si>
  <si>
    <t>17-T2</t>
  </si>
  <si>
    <t>17-T3</t>
  </si>
  <si>
    <t>17-T4</t>
  </si>
  <si>
    <t>18-T1</t>
  </si>
  <si>
    <t>18-T2</t>
  </si>
  <si>
    <t>18-T3</t>
  </si>
  <si>
    <t>E.R.E.</t>
  </si>
  <si>
    <t>Concursos Declarados</t>
  </si>
  <si>
    <t>18-T4</t>
  </si>
  <si>
    <t>19-T1</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</si>
  <si>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</si>
  <si>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</si>
  <si>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</si>
  <si>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</si>
  <si>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</si>
  <si>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</si>
  <si>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</si>
  <si>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</si>
  <si>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</si>
  <si>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</si>
  <si>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</si>
  <si>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Expedientes del art. 169 TRLC (E.R.E´s) por TSJ</t>
  </si>
  <si>
    <t>20-T3</t>
  </si>
  <si>
    <t>20-T4</t>
  </si>
  <si>
    <t>21-T1</t>
  </si>
  <si>
    <t>Total concursos presentados por TSJ</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</si>
  <si>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</si>
  <si>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</si>
  <si>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</si>
  <si>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</si>
  <si>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</si>
  <si>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</si>
  <si>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</si>
  <si>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</si>
  <si>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</si>
  <si>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</si>
  <si>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</si>
  <si>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</si>
  <si>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</si>
  <si>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</si>
  <si>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</si>
  <si>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</si>
  <si>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</si>
  <si>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</si>
  <si>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</si>
  <si>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</si>
  <si>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</si>
  <si>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</si>
  <si>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</si>
  <si>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</si>
  <si>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</si>
  <si>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</si>
  <si>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</si>
  <si>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</si>
  <si>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</si>
  <si>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</si>
  <si>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</si>
  <si>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</si>
  <si>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</si>
  <si>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</si>
  <si>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</si>
  <si>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</si>
  <si>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</si>
  <si>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</si>
  <si>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</si>
  <si>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</si>
  <si>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</si>
  <si>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</si>
  <si>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</si>
  <si>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</si>
  <si>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</si>
  <si>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</si>
  <si>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</si>
  <si>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</si>
  <si>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</si>
  <si>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</si>
  <si>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</si>
  <si>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</si>
  <si>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</si>
  <si>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</si>
  <si>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</si>
  <si>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</si>
  <si>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</si>
  <si>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</si>
  <si>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</si>
  <si>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</si>
  <si>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</si>
  <si>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</si>
  <si>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</si>
  <si>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</si>
  <si>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</si>
  <si>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</si>
  <si>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</si>
  <si>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</si>
  <si>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</si>
  <si>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</si>
  <si>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23--T1</t>
  </si>
  <si>
    <t>23-T2</t>
  </si>
  <si>
    <t>23-T3</t>
  </si>
  <si>
    <t>23-T4</t>
  </si>
  <si>
    <t>24-T1</t>
  </si>
  <si>
    <t>Evolución  24-T1</t>
  </si>
  <si>
    <t>I</t>
  </si>
  <si>
    <t>Evolución 24-T1</t>
  </si>
  <si>
    <t>Concursos consecutivos declarados por TSJ</t>
  </si>
  <si>
    <t>24-T2</t>
  </si>
  <si>
    <t>Evolución  24-T2</t>
  </si>
  <si>
    <t>Evolución 24-T2</t>
  </si>
  <si>
    <t>24-T3</t>
  </si>
  <si>
    <t>Evolución  24-T3</t>
  </si>
  <si>
    <t>Evolución 24-T3</t>
  </si>
  <si>
    <t>atribuyó la competencia de los concursos de persona natural que no sean empresarios a los juzgados de primera instancia</t>
  </si>
  <si>
    <t xml:space="preserve">Desde el segundo trimestre de 2022 la competencia de los concursos de personas naturales es de los Juzgados de lo Mercantil </t>
  </si>
  <si>
    <t>24-T4</t>
  </si>
  <si>
    <t>Evolución  24-T4</t>
  </si>
  <si>
    <t>Evolución 24-T4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</si>
</sst>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
      <b/>
      <sz val="18"/>
      <color rgb="FFFFFFFF"/>
      <name val="Calibri"/>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81">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applyAlignment="1" applyProtection="1">
      <alignment horizontal="right"/>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164" fontId="36" fillId="0" borderId="0" xfId="0" applyNumberFormat="1" applyFont="1" applyAlignment="1">
      <alignment vertical="center"/>
    </xf>
    <xf numFmtId="0" fontId="36" fillId="0" borderId="5" xfId="0" applyFont="1" applyBorder="1"/>
    <xf numFmtId="0" fontId="43" fillId="0" borderId="0" xfId="0" applyFont="1"/>
    <xf numFmtId="3" fontId="36" fillId="0" borderId="0" xfId="396" applyNumberFormat="1" applyFont="1" applyAlignment="1" applyProtection="1">
      <alignment horizontal="right"/>
      <protection locked="0"/>
    </xf>
    <xf numFmtId="3" fontId="40" fillId="0" borderId="0" xfId="396" applyNumberFormat="1" applyFont="1" applyAlignment="1" applyProtection="1">
      <alignment horizontal="right"/>
      <protection locked="0"/>
    </xf>
    <xf numFmtId="15" fontId="29" fillId="0" borderId="0" xfId="0" applyNumberFormat="1" applyFont="1"/>
    <xf numFmtId="3" fontId="36" fillId="0" borderId="0" xfId="0" applyNumberFormat="1" applyFont="1"/>
    <xf numFmtId="3" fontId="40" fillId="0" borderId="0" xfId="396" applyNumberFormat="1" applyFont="1"/>
    <xf numFmtId="3" fontId="36" fillId="0" borderId="0" xfId="396" applyNumberFormat="1" applyFont="1"/>
    <xf numFmtId="3" fontId="40" fillId="0" borderId="0" xfId="0" applyNumberFormat="1" applyFont="1"/>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p>
          <a:p>
            <a:pPr>
              <a:defRPr/>
            </a:pPr>
            <a:r>
              <a:rPr lang="es-ES" b="1"/>
              <a:t>Personas</a:t>
            </a:r>
            <a:r>
              <a:rPr lang="es-ES" b="1" baseline="0"/>
              <a:t> jurídicas. Cuarto </a:t>
            </a:r>
            <a:r>
              <a:rPr lang="es-ES" b="1"/>
              <a:t>trimestre de 2024</a:t>
            </a:r>
          </a:p>
        </c:rich>
      </c:tx>
      <c:layout>
        <c:manualLayout>
          <c:xMode val="edge"/>
          <c:yMode val="edge"/>
          <c:x val="0.18679825655277255"/>
          <c:y val="3.9296499447224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131333774117941E-2"/>
          <c:y val="0.2582871583111728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juridica'!$J$6:$J$22</c:f>
              <c:numCache>
                <c:formatCode>General</c:formatCode>
                <c:ptCount val="17"/>
                <c:pt idx="0">
                  <c:v>205</c:v>
                </c:pt>
                <c:pt idx="1">
                  <c:v>27</c:v>
                </c:pt>
                <c:pt idx="2">
                  <c:v>21</c:v>
                </c:pt>
                <c:pt idx="3">
                  <c:v>9</c:v>
                </c:pt>
                <c:pt idx="4">
                  <c:v>49</c:v>
                </c:pt>
                <c:pt idx="5">
                  <c:v>4</c:v>
                </c:pt>
                <c:pt idx="6">
                  <c:v>40</c:v>
                </c:pt>
                <c:pt idx="7">
                  <c:v>54</c:v>
                </c:pt>
                <c:pt idx="8">
                  <c:v>349</c:v>
                </c:pt>
                <c:pt idx="9">
                  <c:v>176</c:v>
                </c:pt>
                <c:pt idx="10">
                  <c:v>22</c:v>
                </c:pt>
                <c:pt idx="11">
                  <c:v>71</c:v>
                </c:pt>
                <c:pt idx="12">
                  <c:v>298</c:v>
                </c:pt>
                <c:pt idx="13">
                  <c:v>45</c:v>
                </c:pt>
                <c:pt idx="14">
                  <c:v>15</c:v>
                </c:pt>
                <c:pt idx="15">
                  <c:v>72</c:v>
                </c:pt>
                <c:pt idx="16">
                  <c:v>5</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Cuarto</a:t>
            </a:r>
            <a:r>
              <a:rPr lang="es-ES" b="1"/>
              <a:t> trimestre de 2024</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TSJ'!$J$6:$J$22</c:f>
              <c:numCache>
                <c:formatCode>General</c:formatCode>
                <c:ptCount val="17"/>
                <c:pt idx="0">
                  <c:v>13</c:v>
                </c:pt>
                <c:pt idx="1">
                  <c:v>3</c:v>
                </c:pt>
                <c:pt idx="2">
                  <c:v>0</c:v>
                </c:pt>
                <c:pt idx="3">
                  <c:v>2</c:v>
                </c:pt>
                <c:pt idx="4">
                  <c:v>1</c:v>
                </c:pt>
                <c:pt idx="5">
                  <c:v>0</c:v>
                </c:pt>
                <c:pt idx="6">
                  <c:v>0</c:v>
                </c:pt>
                <c:pt idx="7">
                  <c:v>0</c:v>
                </c:pt>
                <c:pt idx="8">
                  <c:v>3</c:v>
                </c:pt>
                <c:pt idx="9">
                  <c:v>1</c:v>
                </c:pt>
                <c:pt idx="10">
                  <c:v>1</c:v>
                </c:pt>
                <c:pt idx="11">
                  <c:v>1</c:v>
                </c:pt>
                <c:pt idx="12">
                  <c:v>4</c:v>
                </c:pt>
                <c:pt idx="13">
                  <c:v>1</c:v>
                </c:pt>
                <c:pt idx="14">
                  <c:v>0</c:v>
                </c:pt>
                <c:pt idx="15">
                  <c:v>1</c:v>
                </c:pt>
                <c:pt idx="16">
                  <c:v>1</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Cuarto trimestre de 2024</a:t>
            </a:r>
          </a:p>
        </c:rich>
      </c:tx>
      <c:layout>
        <c:manualLayout>
          <c:xMode val="edge"/>
          <c:yMode val="edge"/>
          <c:x val="0.14229346053346895"/>
          <c:y val="4.440545722644145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TSJ'!$J$6:$J$22</c:f>
              <c:numCache>
                <c:formatCode>#,##0</c:formatCode>
                <c:ptCount val="17"/>
                <c:pt idx="0">
                  <c:v>294</c:v>
                </c:pt>
                <c:pt idx="1">
                  <c:v>28</c:v>
                </c:pt>
                <c:pt idx="2">
                  <c:v>10</c:v>
                </c:pt>
                <c:pt idx="3">
                  <c:v>12</c:v>
                </c:pt>
                <c:pt idx="4">
                  <c:v>28</c:v>
                </c:pt>
                <c:pt idx="5">
                  <c:v>15</c:v>
                </c:pt>
                <c:pt idx="6">
                  <c:v>22</c:v>
                </c:pt>
                <c:pt idx="7">
                  <c:v>18</c:v>
                </c:pt>
                <c:pt idx="8">
                  <c:v>123</c:v>
                </c:pt>
                <c:pt idx="9">
                  <c:v>44</c:v>
                </c:pt>
                <c:pt idx="10">
                  <c:v>13</c:v>
                </c:pt>
                <c:pt idx="11">
                  <c:v>65</c:v>
                </c:pt>
                <c:pt idx="12">
                  <c:v>79</c:v>
                </c:pt>
                <c:pt idx="13">
                  <c:v>30</c:v>
                </c:pt>
                <c:pt idx="14">
                  <c:v>8</c:v>
                </c:pt>
                <c:pt idx="15">
                  <c:v>25</c:v>
                </c:pt>
                <c:pt idx="16">
                  <c:v>3</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Cuarto</a:t>
            </a:r>
            <a:r>
              <a:rPr lang="es-ES" b="1" baseline="0"/>
              <a:t> </a:t>
            </a:r>
            <a:r>
              <a:rPr lang="es-ES" b="1"/>
              <a:t>trimestre de 2024</a:t>
            </a:r>
          </a:p>
        </c:rich>
      </c:tx>
      <c:layout>
        <c:manualLayout>
          <c:xMode val="edge"/>
          <c:yMode val="edge"/>
          <c:x val="0.12403249815748614"/>
          <c:y val="8.227935363501250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TSJ'!$J$6:$J$22</c:f>
              <c:numCache>
                <c:formatCode>General</c:formatCode>
                <c:ptCount val="17"/>
                <c:pt idx="0">
                  <c:v>13</c:v>
                </c:pt>
                <c:pt idx="1">
                  <c:v>3</c:v>
                </c:pt>
                <c:pt idx="2">
                  <c:v>2</c:v>
                </c:pt>
                <c:pt idx="3">
                  <c:v>1</c:v>
                </c:pt>
                <c:pt idx="4">
                  <c:v>2</c:v>
                </c:pt>
                <c:pt idx="5">
                  <c:v>0</c:v>
                </c:pt>
                <c:pt idx="6">
                  <c:v>4</c:v>
                </c:pt>
                <c:pt idx="7">
                  <c:v>0</c:v>
                </c:pt>
                <c:pt idx="8">
                  <c:v>28</c:v>
                </c:pt>
                <c:pt idx="9">
                  <c:v>8</c:v>
                </c:pt>
                <c:pt idx="10">
                  <c:v>1</c:v>
                </c:pt>
                <c:pt idx="11">
                  <c:v>9</c:v>
                </c:pt>
                <c:pt idx="12">
                  <c:v>11</c:v>
                </c:pt>
                <c:pt idx="13">
                  <c:v>1</c:v>
                </c:pt>
                <c:pt idx="14">
                  <c:v>2</c:v>
                </c:pt>
                <c:pt idx="15">
                  <c:v>12</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los J. de lo Mercantil. </a:t>
            </a:r>
          </a:p>
          <a:p>
            <a:pPr>
              <a:defRPr/>
            </a:pPr>
            <a:r>
              <a:rPr lang="es-ES" b="1"/>
              <a:t>Cuarto trimestre de 2024</a:t>
            </a:r>
          </a:p>
          <a:p>
            <a:pPr>
              <a:defRPr/>
            </a:pPr>
            <a:endParaRPr lang="es-ES" b="1"/>
          </a:p>
        </c:rich>
      </c:tx>
      <c:layout>
        <c:manualLayout>
          <c:xMode val="edge"/>
          <c:yMode val="edge"/>
          <c:x val="0.20779217394250743"/>
          <c:y val="9.4488188976377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TSJ'!$J$6:$J$22</c:f>
              <c:numCache>
                <c:formatCode>#,##0</c:formatCode>
                <c:ptCount val="17"/>
                <c:pt idx="0">
                  <c:v>0</c:v>
                </c:pt>
                <c:pt idx="1">
                  <c:v>0</c:v>
                </c:pt>
                <c:pt idx="2">
                  <c:v>0</c:v>
                </c:pt>
                <c:pt idx="3">
                  <c:v>0</c:v>
                </c:pt>
                <c:pt idx="4">
                  <c:v>0</c:v>
                </c:pt>
                <c:pt idx="5">
                  <c:v>0</c:v>
                </c:pt>
                <c:pt idx="6">
                  <c:v>0</c:v>
                </c:pt>
                <c:pt idx="7">
                  <c:v>0</c:v>
                </c:pt>
                <c:pt idx="8">
                  <c:v>3</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Cuarto </a:t>
            </a:r>
            <a:r>
              <a:rPr lang="es-ES" sz="1100" b="1"/>
              <a:t>trimestre de 2024</a:t>
            </a:r>
          </a:p>
        </c:rich>
      </c:tx>
      <c:layout>
        <c:manualLayout>
          <c:xMode val="edge"/>
          <c:yMode val="edge"/>
          <c:x val="0.10070109530585475"/>
          <c:y val="1.03721622256781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0575614126972444E-2"/>
          <c:y val="0.25195201508795606"/>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juridica'!$J$52:$J$68</c:f>
              <c:numCache>
                <c:formatCode>#,##0.0</c:formatCode>
                <c:ptCount val="17"/>
                <c:pt idx="0">
                  <c:v>2.3277055091452712</c:v>
                </c:pt>
                <c:pt idx="1">
                  <c:v>2.0026613143688725</c:v>
                </c:pt>
                <c:pt idx="2">
                  <c:v>2.0790885275895046</c:v>
                </c:pt>
                <c:pt idx="3">
                  <c:v>0.72650248786740845</c:v>
                </c:pt>
                <c:pt idx="4">
                  <c:v>2.1815280669168149</c:v>
                </c:pt>
                <c:pt idx="5">
                  <c:v>0.67619424355840452</c:v>
                </c:pt>
                <c:pt idx="6">
                  <c:v>1.6734154115702451</c:v>
                </c:pt>
                <c:pt idx="7">
                  <c:v>2.5623748469692802</c:v>
                </c:pt>
                <c:pt idx="8">
                  <c:v>4.3256347776078368</c:v>
                </c:pt>
                <c:pt idx="9">
                  <c:v>3.2840054566736123</c:v>
                </c:pt>
                <c:pt idx="10">
                  <c:v>2.0914515719635212</c:v>
                </c:pt>
                <c:pt idx="11">
                  <c:v>2.6228752401685584</c:v>
                </c:pt>
                <c:pt idx="12">
                  <c:v>4.2221347254854429</c:v>
                </c:pt>
                <c:pt idx="13">
                  <c:v>2.8568326867368685</c:v>
                </c:pt>
                <c:pt idx="14">
                  <c:v>2.2049225631195832</c:v>
                </c:pt>
                <c:pt idx="15">
                  <c:v>3.2239157232608653</c:v>
                </c:pt>
                <c:pt idx="16">
                  <c:v>1.5372128486398742</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Cuarto </a:t>
            </a:r>
            <a:r>
              <a:rPr lang="es-ES" b="1"/>
              <a:t>trimestre de 2024</a:t>
            </a:r>
          </a:p>
        </c:rich>
      </c:tx>
      <c:layout>
        <c:manualLayout>
          <c:xMode val="edge"/>
          <c:yMode val="edge"/>
          <c:x val="0.13641952236285426"/>
          <c:y val="4.5667024807966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75737607267168E-2"/>
          <c:y val="0.2123555741753395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empresa'!$J$6:$J$22</c:f>
              <c:numCache>
                <c:formatCode>General</c:formatCode>
                <c:ptCount val="17"/>
                <c:pt idx="0">
                  <c:v>34</c:v>
                </c:pt>
                <c:pt idx="1">
                  <c:v>1</c:v>
                </c:pt>
                <c:pt idx="2">
                  <c:v>34</c:v>
                </c:pt>
                <c:pt idx="3">
                  <c:v>148</c:v>
                </c:pt>
                <c:pt idx="4">
                  <c:v>6</c:v>
                </c:pt>
                <c:pt idx="5">
                  <c:v>5</c:v>
                </c:pt>
                <c:pt idx="6">
                  <c:v>25</c:v>
                </c:pt>
                <c:pt idx="7">
                  <c:v>28</c:v>
                </c:pt>
                <c:pt idx="8">
                  <c:v>357</c:v>
                </c:pt>
                <c:pt idx="9">
                  <c:v>87</c:v>
                </c:pt>
                <c:pt idx="10">
                  <c:v>35</c:v>
                </c:pt>
                <c:pt idx="11">
                  <c:v>8</c:v>
                </c:pt>
                <c:pt idx="12">
                  <c:v>34</c:v>
                </c:pt>
                <c:pt idx="13">
                  <c:v>7</c:v>
                </c:pt>
                <c:pt idx="14">
                  <c:v>7</c:v>
                </c:pt>
                <c:pt idx="15">
                  <c:v>26</c:v>
                </c:pt>
                <c:pt idx="16">
                  <c:v>0</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Cuarto trimestre de 2024</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empresa'!$J$52:$J$68</c:f>
              <c:numCache>
                <c:formatCode>#,##0.0</c:formatCode>
                <c:ptCount val="17"/>
                <c:pt idx="0">
                  <c:v>0.38605847468750837</c:v>
                </c:pt>
                <c:pt idx="1">
                  <c:v>7.4172641272921197E-2</c:v>
                </c:pt>
                <c:pt idx="2">
                  <c:v>3.3661433303830073</c:v>
                </c:pt>
                <c:pt idx="3">
                  <c:v>11.946929800486272</c:v>
                </c:pt>
                <c:pt idx="4">
                  <c:v>0.26712588574491614</c:v>
                </c:pt>
                <c:pt idx="5">
                  <c:v>0.8452428044480057</c:v>
                </c:pt>
                <c:pt idx="6">
                  <c:v>1.0458846322314033</c:v>
                </c:pt>
                <c:pt idx="7">
                  <c:v>1.3286388095396267</c:v>
                </c:pt>
                <c:pt idx="8">
                  <c:v>4.4247897295300795</c:v>
                </c:pt>
                <c:pt idx="9">
                  <c:v>1.6233436064238878</c:v>
                </c:pt>
                <c:pt idx="10">
                  <c:v>3.3273093190328749</c:v>
                </c:pt>
                <c:pt idx="11">
                  <c:v>0.29553523832885165</c:v>
                </c:pt>
                <c:pt idx="12">
                  <c:v>0.48172006935068806</c:v>
                </c:pt>
                <c:pt idx="13">
                  <c:v>0.44439619571462402</c:v>
                </c:pt>
                <c:pt idx="14">
                  <c:v>1.0289638627891389</c:v>
                </c:pt>
                <c:pt idx="15">
                  <c:v>1.1641917889553124</c:v>
                </c:pt>
                <c:pt idx="16">
                  <c:v>0</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Cuarto trimestre de 2024</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empre'!$J$6:$J$22</c:f>
              <c:numCache>
                <c:formatCode>#,##0</c:formatCode>
                <c:ptCount val="17"/>
                <c:pt idx="0">
                  <c:v>2151</c:v>
                </c:pt>
                <c:pt idx="1">
                  <c:v>254</c:v>
                </c:pt>
                <c:pt idx="2">
                  <c:v>238</c:v>
                </c:pt>
                <c:pt idx="3">
                  <c:v>219</c:v>
                </c:pt>
                <c:pt idx="4">
                  <c:v>924</c:v>
                </c:pt>
                <c:pt idx="5">
                  <c:v>91</c:v>
                </c:pt>
                <c:pt idx="6">
                  <c:v>461</c:v>
                </c:pt>
                <c:pt idx="7">
                  <c:v>585</c:v>
                </c:pt>
                <c:pt idx="8">
                  <c:v>2993</c:v>
                </c:pt>
                <c:pt idx="9">
                  <c:v>1583</c:v>
                </c:pt>
                <c:pt idx="10">
                  <c:v>187</c:v>
                </c:pt>
                <c:pt idx="11">
                  <c:v>500</c:v>
                </c:pt>
                <c:pt idx="12">
                  <c:v>2837</c:v>
                </c:pt>
                <c:pt idx="13">
                  <c:v>694</c:v>
                </c:pt>
                <c:pt idx="14">
                  <c:v>112</c:v>
                </c:pt>
                <c:pt idx="15">
                  <c:v>267</c:v>
                </c:pt>
                <c:pt idx="16">
                  <c:v>57</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Cuarto trimestre de 2024</a:t>
            </a:r>
          </a:p>
        </c:rich>
      </c:tx>
      <c:layout>
        <c:manualLayout>
          <c:xMode val="edge"/>
          <c:yMode val="edge"/>
          <c:x val="0.14228074085078987"/>
          <c:y val="1.848904984467087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72864656619E-2"/>
          <c:y val="0.2412911650590781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empre'!$J$56:$J$72</c:f>
              <c:numCache>
                <c:formatCode>#,##0.0</c:formatCode>
                <c:ptCount val="17"/>
                <c:pt idx="0">
                  <c:v>24.423875854495012</c:v>
                </c:pt>
                <c:pt idx="1">
                  <c:v>18.839850883321986</c:v>
                </c:pt>
                <c:pt idx="2">
                  <c:v>23.563003312681055</c:v>
                </c:pt>
                <c:pt idx="3">
                  <c:v>17.678227204773606</c:v>
                </c:pt>
                <c:pt idx="4">
                  <c:v>41.137386404717084</c:v>
                </c:pt>
                <c:pt idx="5">
                  <c:v>15.383419040953703</c:v>
                </c:pt>
                <c:pt idx="6">
                  <c:v>19.286112618347076</c:v>
                </c:pt>
                <c:pt idx="7">
                  <c:v>27.759060842167202</c:v>
                </c:pt>
                <c:pt idx="8">
                  <c:v>37.096346387909044</c:v>
                </c:pt>
                <c:pt idx="9">
                  <c:v>29.537389988149592</c:v>
                </c:pt>
                <c:pt idx="10">
                  <c:v>17.777338361689932</c:v>
                </c:pt>
                <c:pt idx="11">
                  <c:v>18.470952395553226</c:v>
                </c:pt>
                <c:pt idx="12">
                  <c:v>40.195289316114767</c:v>
                </c:pt>
                <c:pt idx="13">
                  <c:v>44.058708546564148</c:v>
                </c:pt>
                <c:pt idx="14">
                  <c:v>16.463421804626222</c:v>
                </c:pt>
                <c:pt idx="15">
                  <c:v>11.95535414042571</c:v>
                </c:pt>
                <c:pt idx="16">
                  <c:v>17.524226474494565</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Cuarto trimestre de 2024</a:t>
            </a:r>
          </a:p>
        </c:rich>
      </c:tx>
      <c:layout>
        <c:manualLayout>
          <c:xMode val="edge"/>
          <c:yMode val="edge"/>
          <c:x val="0.21263513553010771"/>
          <c:y val="2.05724348707414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187671213229499E-2"/>
          <c:y val="0.1465469183152413"/>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total'!$J$6:$J$22</c:f>
              <c:numCache>
                <c:formatCode>#,##0</c:formatCode>
                <c:ptCount val="17"/>
                <c:pt idx="0">
                  <c:v>2390</c:v>
                </c:pt>
                <c:pt idx="1">
                  <c:v>282</c:v>
                </c:pt>
                <c:pt idx="2">
                  <c:v>293</c:v>
                </c:pt>
                <c:pt idx="3">
                  <c:v>376</c:v>
                </c:pt>
                <c:pt idx="4">
                  <c:v>979</c:v>
                </c:pt>
                <c:pt idx="5">
                  <c:v>100</c:v>
                </c:pt>
                <c:pt idx="6">
                  <c:v>526</c:v>
                </c:pt>
                <c:pt idx="7">
                  <c:v>667</c:v>
                </c:pt>
                <c:pt idx="8">
                  <c:v>3699</c:v>
                </c:pt>
                <c:pt idx="9">
                  <c:v>1846</c:v>
                </c:pt>
                <c:pt idx="10">
                  <c:v>244</c:v>
                </c:pt>
                <c:pt idx="11">
                  <c:v>579</c:v>
                </c:pt>
                <c:pt idx="12">
                  <c:v>3169</c:v>
                </c:pt>
                <c:pt idx="13">
                  <c:v>746</c:v>
                </c:pt>
                <c:pt idx="14">
                  <c:v>134</c:v>
                </c:pt>
                <c:pt idx="15">
                  <c:v>365</c:v>
                </c:pt>
                <c:pt idx="16">
                  <c:v>62</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Cuarto trimestre de 2024</a:t>
            </a:r>
          </a:p>
        </c:rich>
      </c:tx>
      <c:layout>
        <c:manualLayout>
          <c:xMode val="edge"/>
          <c:yMode val="edge"/>
          <c:x val="0.1294080410109032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total'!$J$52:$J$68</c:f>
              <c:numCache>
                <c:formatCode>#,##0.0</c:formatCode>
                <c:ptCount val="17"/>
                <c:pt idx="0">
                  <c:v>27.137639838327797</c:v>
                </c:pt>
                <c:pt idx="1">
                  <c:v>20.916684838963779</c:v>
                </c:pt>
                <c:pt idx="2">
                  <c:v>29.008235170653567</c:v>
                </c:pt>
                <c:pt idx="3">
                  <c:v>30.351659493127286</c:v>
                </c:pt>
                <c:pt idx="4">
                  <c:v>43.58604035737882</c:v>
                </c:pt>
                <c:pt idx="5">
                  <c:v>16.904856088960113</c:v>
                </c:pt>
                <c:pt idx="6">
                  <c:v>22.005412662148725</c:v>
                </c:pt>
                <c:pt idx="7">
                  <c:v>31.650074498676108</c:v>
                </c:pt>
                <c:pt idx="8">
                  <c:v>45.846770895046959</c:v>
                </c:pt>
                <c:pt idx="9">
                  <c:v>34.444739051247097</c:v>
                </c:pt>
                <c:pt idx="10">
                  <c:v>23.196099252686327</c:v>
                </c:pt>
                <c:pt idx="11">
                  <c:v>21.38936287405064</c:v>
                </c:pt>
                <c:pt idx="12">
                  <c:v>44.8991441109509</c:v>
                </c:pt>
                <c:pt idx="13">
                  <c:v>47.359937429015645</c:v>
                </c:pt>
                <c:pt idx="14">
                  <c:v>19.697308230534944</c:v>
                </c:pt>
                <c:pt idx="15">
                  <c:v>16.343461652641889</c:v>
                </c:pt>
                <c:pt idx="16">
                  <c:v>19.061439323134437</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Cuarto </a:t>
            </a:r>
            <a:r>
              <a:rPr lang="es-ES" b="1"/>
              <a:t>trimestre de 2024</a:t>
            </a:r>
          </a:p>
        </c:rich>
      </c:tx>
      <c:layout>
        <c:manualLayout>
          <c:xMode val="edge"/>
          <c:yMode val="edge"/>
          <c:x val="0.25389119699520063"/>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TSJ'!$J$6:$J$22</c:f>
              <c:numCache>
                <c:formatCode>#,##0</c:formatCode>
                <c:ptCount val="17"/>
                <c:pt idx="0">
                  <c:v>1628</c:v>
                </c:pt>
                <c:pt idx="1">
                  <c:v>164</c:v>
                </c:pt>
                <c:pt idx="2">
                  <c:v>252</c:v>
                </c:pt>
                <c:pt idx="3">
                  <c:v>198</c:v>
                </c:pt>
                <c:pt idx="4">
                  <c:v>401</c:v>
                </c:pt>
                <c:pt idx="5">
                  <c:v>97</c:v>
                </c:pt>
                <c:pt idx="6">
                  <c:v>399</c:v>
                </c:pt>
                <c:pt idx="7">
                  <c:v>374</c:v>
                </c:pt>
                <c:pt idx="8">
                  <c:v>3669</c:v>
                </c:pt>
                <c:pt idx="9">
                  <c:v>1401</c:v>
                </c:pt>
                <c:pt idx="10">
                  <c:v>151</c:v>
                </c:pt>
                <c:pt idx="11">
                  <c:v>443</c:v>
                </c:pt>
                <c:pt idx="12">
                  <c:v>2104</c:v>
                </c:pt>
                <c:pt idx="13">
                  <c:v>607</c:v>
                </c:pt>
                <c:pt idx="14">
                  <c:v>99</c:v>
                </c:pt>
                <c:pt idx="15">
                  <c:v>265</c:v>
                </c:pt>
                <c:pt idx="16" formatCode="General">
                  <c:v>43</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8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38099</xdr:colOff>
      <xdr:row>24</xdr:row>
      <xdr:rowOff>66675</xdr:rowOff>
    </xdr:from>
    <xdr:to>
      <xdr:col>19</xdr:col>
      <xdr:colOff>333374</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619124" y="5886450"/>
          <a:ext cx="16430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85724</xdr:colOff>
      <xdr:row>4</xdr:row>
      <xdr:rowOff>19049</xdr:rowOff>
    </xdr:from>
    <xdr:to>
      <xdr:col>19</xdr:col>
      <xdr:colOff>352423</xdr:colOff>
      <xdr:row>21</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85724</xdr:colOff>
      <xdr:row>4</xdr:row>
      <xdr:rowOff>47625</xdr:rowOff>
    </xdr:from>
    <xdr:to>
      <xdr:col>19</xdr:col>
      <xdr:colOff>428623</xdr:colOff>
      <xdr:row>21</xdr:row>
      <xdr:rowOff>152400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47625</xdr:rowOff>
    </xdr:from>
    <xdr:to>
      <xdr:col>19</xdr:col>
      <xdr:colOff>666749</xdr:colOff>
      <xdr:row>22</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552452</xdr:colOff>
      <xdr:row>0</xdr:row>
      <xdr:rowOff>142875</xdr:rowOff>
    </xdr:from>
    <xdr:to>
      <xdr:col>11</xdr:col>
      <xdr:colOff>85725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2" y="142875"/>
          <a:ext cx="11801473"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552451</xdr:colOff>
      <xdr:row>1</xdr:row>
      <xdr:rowOff>466725</xdr:rowOff>
    </xdr:from>
    <xdr:to>
      <xdr:col>11</xdr:col>
      <xdr:colOff>95250</xdr:colOff>
      <xdr:row>2</xdr:row>
      <xdr:rowOff>342900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52451" y="628650"/>
          <a:ext cx="11810999"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CUARTO TRIMESTRE</a:t>
          </a:r>
          <a:r>
            <a:rPr lang="es-ES" sz="1600" b="1">
              <a:latin typeface="Verdana" panose="020B0604030504040204" pitchFamily="34" charset="0"/>
              <a:ea typeface="Verdana" panose="020B0604030504040204" pitchFamily="34" charset="0"/>
              <a:cs typeface="Verdana" panose="020B0604030504040204" pitchFamily="34" charset="0"/>
            </a:rPr>
            <a:t> 2024</a:t>
          </a:r>
        </a:p>
      </xdr:txBody>
    </xdr:sp>
    <xdr:clientData/>
  </xdr:twoCellAnchor>
  <xdr:twoCellAnchor>
    <xdr:from>
      <xdr:col>12</xdr:col>
      <xdr:colOff>0</xdr:colOff>
      <xdr:row>1</xdr:row>
      <xdr:rowOff>0</xdr:rowOff>
    </xdr:from>
    <xdr:to>
      <xdr:col>12</xdr:col>
      <xdr:colOff>981076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3703E780-592A-4DB4-B979-B1D03FA473F9}"/>
            </a:ext>
          </a:extLst>
        </xdr:cNvPr>
        <xdr:cNvSpPr/>
      </xdr:nvSpPr>
      <xdr:spPr>
        <a:xfrm flipH="1">
          <a:off x="1331595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17</xdr:col>
      <xdr:colOff>95249</xdr:colOff>
      <xdr:row>1</xdr:row>
      <xdr:rowOff>0</xdr:rowOff>
    </xdr:from>
    <xdr:to>
      <xdr:col>18</xdr:col>
      <xdr:colOff>320385</xdr:colOff>
      <xdr:row>1</xdr:row>
      <xdr:rowOff>283151</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8271BD35-A46B-4E63-AC44-8660A4101915}"/>
            </a:ext>
          </a:extLst>
        </xdr:cNvPr>
        <xdr:cNvSpPr/>
      </xdr:nvSpPr>
      <xdr:spPr>
        <a:xfrm flipH="1">
          <a:off x="15456476" y="164523"/>
          <a:ext cx="987136" cy="28315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561975</xdr:colOff>
      <xdr:row>0</xdr:row>
      <xdr:rowOff>152400</xdr:rowOff>
    </xdr:from>
    <xdr:to>
      <xdr:col>23</xdr:col>
      <xdr:colOff>28575</xdr:colOff>
      <xdr:row>1</xdr:row>
      <xdr:rowOff>381000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61975" y="152400"/>
          <a:ext cx="16421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57149</xdr:colOff>
      <xdr:row>2</xdr:row>
      <xdr:rowOff>19050</xdr:rowOff>
    </xdr:from>
    <xdr:to>
      <xdr:col>23</xdr:col>
      <xdr:colOff>76199</xdr:colOff>
      <xdr:row>2</xdr:row>
      <xdr:rowOff>352425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38174" y="723900"/>
          <a:ext cx="16392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104775</xdr:colOff>
      <xdr:row>4</xdr:row>
      <xdr:rowOff>28575</xdr:rowOff>
    </xdr:from>
    <xdr:to>
      <xdr:col>23</xdr:col>
      <xdr:colOff>28575</xdr:colOff>
      <xdr:row>22</xdr:row>
      <xdr:rowOff>47624</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23</xdr:col>
      <xdr:colOff>95250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4687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76200</xdr:colOff>
      <xdr:row>49</xdr:row>
      <xdr:rowOff>133348</xdr:rowOff>
    </xdr:from>
    <xdr:to>
      <xdr:col>23</xdr:col>
      <xdr:colOff>66674</xdr:colOff>
      <xdr:row>67</xdr:row>
      <xdr:rowOff>152399</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114298</xdr:colOff>
      <xdr:row>47</xdr:row>
      <xdr:rowOff>19050</xdr:rowOff>
    </xdr:from>
    <xdr:to>
      <xdr:col>23</xdr:col>
      <xdr:colOff>28574</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3" y="11115675"/>
          <a:ext cx="162877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23</xdr:col>
      <xdr:colOff>819149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2FE8AAD8-5BC9-4B19-A16D-6E7CC4AFF689}"/>
            </a:ext>
          </a:extLst>
        </xdr:cNvPr>
        <xdr:cNvSpPr/>
      </xdr:nvSpPr>
      <xdr:spPr>
        <a:xfrm flipH="1">
          <a:off x="16954500" y="190500"/>
          <a:ext cx="819149" cy="381000"/>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21</xdr:col>
      <xdr:colOff>752475</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72116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781049</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6687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 natural</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38101</xdr:colOff>
      <xdr:row>4</xdr:row>
      <xdr:rowOff>57149</xdr:rowOff>
    </xdr:from>
    <xdr:to>
      <xdr:col>21</xdr:col>
      <xdr:colOff>628650</xdr:colOff>
      <xdr:row>21</xdr:row>
      <xdr:rowOff>200025</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24</xdr:row>
      <xdr:rowOff>209550</xdr:rowOff>
    </xdr:from>
    <xdr:to>
      <xdr:col>22</xdr:col>
      <xdr:colOff>19050</xdr:colOff>
      <xdr:row>25</xdr:row>
      <xdr:rowOff>76200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66750" y="6086475"/>
          <a:ext cx="166592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295275</xdr:colOff>
      <xdr:row>50</xdr:row>
      <xdr:rowOff>28576</xdr:rowOff>
    </xdr:from>
    <xdr:to>
      <xdr:col>21</xdr:col>
      <xdr:colOff>314325</xdr:colOff>
      <xdr:row>68</xdr:row>
      <xdr:rowOff>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66674</xdr:colOff>
      <xdr:row>46</xdr:row>
      <xdr:rowOff>152400</xdr:rowOff>
    </xdr:from>
    <xdr:to>
      <xdr:col>22</xdr:col>
      <xdr:colOff>9525</xdr:colOff>
      <xdr:row>49</xdr:row>
      <xdr:rowOff>0</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47699" y="11087100"/>
          <a:ext cx="166687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752474</xdr:colOff>
      <xdr:row>1</xdr:row>
      <xdr:rowOff>0</xdr:rowOff>
    </xdr:from>
    <xdr:to>
      <xdr:col>22</xdr:col>
      <xdr:colOff>809623</xdr:colOff>
      <xdr:row>1</xdr:row>
      <xdr:rowOff>295275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0C942468-4227-4A0C-84E9-F538D7B0DC2E}"/>
            </a:ext>
          </a:extLst>
        </xdr:cNvPr>
        <xdr:cNvSpPr/>
      </xdr:nvSpPr>
      <xdr:spPr>
        <a:xfrm flipH="1">
          <a:off x="17240249" y="190500"/>
          <a:ext cx="876299"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23</xdr:col>
      <xdr:colOff>781050</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23</xdr:col>
      <xdr:colOff>790575</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47624</xdr:colOff>
      <xdr:row>4</xdr:row>
      <xdr:rowOff>9525</xdr:rowOff>
    </xdr:from>
    <xdr:to>
      <xdr:col>23</xdr:col>
      <xdr:colOff>790574</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53</xdr:row>
      <xdr:rowOff>152398</xdr:rowOff>
    </xdr:from>
    <xdr:to>
      <xdr:col>24</xdr:col>
      <xdr:colOff>114300</xdr:colOff>
      <xdr:row>71</xdr:row>
      <xdr:rowOff>142874</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24</xdr:col>
      <xdr:colOff>133350</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11296651"/>
          <a:ext cx="16268702"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200025</xdr:rowOff>
    </xdr:from>
    <xdr:to>
      <xdr:col>23</xdr:col>
      <xdr:colOff>800100</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771524</xdr:colOff>
      <xdr:row>1</xdr:row>
      <xdr:rowOff>0</xdr:rowOff>
    </xdr:from>
    <xdr:to>
      <xdr:col>25</xdr:col>
      <xdr:colOff>133348</xdr:colOff>
      <xdr:row>1</xdr:row>
      <xdr:rowOff>295275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6E44ADAA-9F5F-4BA0-B97C-E25CC1CC356B}"/>
            </a:ext>
          </a:extLst>
        </xdr:cNvPr>
        <xdr:cNvSpPr/>
      </xdr:nvSpPr>
      <xdr:spPr>
        <a:xfrm flipH="1">
          <a:off x="16687799" y="190500"/>
          <a:ext cx="1000124"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22</xdr:col>
      <xdr:colOff>57149</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22</xdr:col>
      <xdr:colOff>85725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21</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6401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66675</xdr:colOff>
      <xdr:row>3</xdr:row>
      <xdr:rowOff>161924</xdr:rowOff>
    </xdr:from>
    <xdr:to>
      <xdr:col>22</xdr:col>
      <xdr:colOff>19050</xdr:colOff>
      <xdr:row>22</xdr:row>
      <xdr:rowOff>152400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21</xdr:col>
      <xdr:colOff>781050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6116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47625</xdr:colOff>
      <xdr:row>50</xdr:row>
      <xdr:rowOff>47625</xdr:rowOff>
    </xdr:from>
    <xdr:to>
      <xdr:col>21</xdr:col>
      <xdr:colOff>57150</xdr:colOff>
      <xdr:row>67</xdr:row>
      <xdr:rowOff>161925</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23</xdr:col>
      <xdr:colOff>28574</xdr:colOff>
      <xdr:row>1</xdr:row>
      <xdr:rowOff>323850</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15C84DAF-CCC4-4670-972A-C0072C09C8B3}"/>
            </a:ext>
          </a:extLst>
        </xdr:cNvPr>
        <xdr:cNvSpPr/>
      </xdr:nvSpPr>
      <xdr:spPr>
        <a:xfrm flipH="1">
          <a:off x="17278350" y="190500"/>
          <a:ext cx="847724" cy="32385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19</xdr:col>
      <xdr:colOff>676275</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6678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76200</xdr:rowOff>
    </xdr:from>
    <xdr:to>
      <xdr:col>19</xdr:col>
      <xdr:colOff>685798</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95249</xdr:colOff>
      <xdr:row>3</xdr:row>
      <xdr:rowOff>123825</xdr:rowOff>
    </xdr:from>
    <xdr:to>
      <xdr:col>19</xdr:col>
      <xdr:colOff>685798</xdr:colOff>
      <xdr:row>21</xdr:row>
      <xdr:rowOff>114300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167</v>
      </c>
      <c r="C16" s="12"/>
      <c r="D16" s="12"/>
      <c r="E16" s="12"/>
      <c r="F16" s="62"/>
      <c r="G16" s="12"/>
      <c r="J16" s="5"/>
    </row>
    <row r="17" spans="2:10" ht="21" customHeight="1" x14ac:dyDescent="0.2">
      <c r="B17" s="12" t="s">
        <v>172</v>
      </c>
      <c r="C17" s="12"/>
      <c r="D17" s="12"/>
      <c r="E17" s="12"/>
      <c r="F17" s="12"/>
      <c r="G17" s="12"/>
      <c r="J17" s="5"/>
    </row>
    <row r="18" spans="2:10" ht="21" customHeight="1" x14ac:dyDescent="0.2">
      <c r="B18" s="12" t="s">
        <v>173</v>
      </c>
      <c r="C18" s="12"/>
      <c r="D18" s="12"/>
      <c r="E18" s="12"/>
      <c r="F18" s="12"/>
      <c r="G18" s="12"/>
      <c r="J18" s="5"/>
    </row>
    <row r="19" spans="2:10" ht="21" customHeight="1" x14ac:dyDescent="0.2">
      <c r="B19" s="12" t="s">
        <v>107</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103</v>
      </c>
      <c r="C23" s="12"/>
      <c r="D23" s="12"/>
      <c r="E23" s="12"/>
      <c r="F23" s="12"/>
      <c r="G23" s="12"/>
      <c r="J23" s="5"/>
    </row>
    <row r="24" spans="2:10" ht="21" customHeight="1" x14ac:dyDescent="0.2">
      <c r="B24" s="12" t="s">
        <v>186</v>
      </c>
      <c r="C24"/>
      <c r="D24"/>
      <c r="E24"/>
      <c r="F24" s="12"/>
      <c r="G24" s="12"/>
      <c r="I24" s="5"/>
    </row>
    <row r="25" spans="2:10" ht="18" customHeight="1" x14ac:dyDescent="0.25">
      <c r="B25" s="12" t="s">
        <v>162</v>
      </c>
      <c r="C25" s="2"/>
      <c r="D25"/>
      <c r="E25"/>
      <c r="F25"/>
      <c r="G25"/>
      <c r="H25"/>
      <c r="I25"/>
      <c r="J25"/>
    </row>
    <row r="26" spans="2:10" ht="15" x14ac:dyDescent="0.2">
      <c r="I26" s="8"/>
      <c r="J26"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 location="'Consecutivos declarados TSJ'!A1" display="Consecutivos declarados TSJ'!A1" xr:uid="{BF93C2C5-D99F-4285-A0C5-4C2E28945FC5}"/>
    <hyperlink ref="B17" location="Introducción!A1" display="Concursos presentados por TSJ. Personas naturales empresarios" xr:uid="{626B6E15-06FF-4C48-A1C2-D27DF6094749}"/>
    <hyperlink ref="B25"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177</v>
      </c>
      <c r="D5" s="26" t="s">
        <v>179</v>
      </c>
      <c r="E5" s="26" t="s">
        <v>180</v>
      </c>
      <c r="F5" s="47" t="s">
        <v>181</v>
      </c>
      <c r="G5" s="26" t="s">
        <v>182</v>
      </c>
      <c r="H5" s="26" t="s">
        <v>187</v>
      </c>
      <c r="I5" s="26" t="s">
        <v>190</v>
      </c>
      <c r="J5" s="26" t="s">
        <v>195</v>
      </c>
    </row>
    <row r="6" spans="2:17" ht="17.100000000000001" customHeight="1" thickBot="1" x14ac:dyDescent="0.25">
      <c r="B6" s="28" t="s">
        <v>30</v>
      </c>
      <c r="C6" s="29">
        <v>179</v>
      </c>
      <c r="D6" s="29">
        <v>162</v>
      </c>
      <c r="E6" s="29">
        <v>142</v>
      </c>
      <c r="F6" s="29">
        <v>137</v>
      </c>
      <c r="G6" s="29">
        <v>173</v>
      </c>
      <c r="H6" s="29">
        <v>238</v>
      </c>
      <c r="I6" s="29">
        <v>157</v>
      </c>
      <c r="J6" s="29">
        <v>294</v>
      </c>
    </row>
    <row r="7" spans="2:17" ht="17.100000000000001" customHeight="1" thickBot="1" x14ac:dyDescent="0.25">
      <c r="B7" s="28" t="s">
        <v>31</v>
      </c>
      <c r="C7" s="29">
        <v>22</v>
      </c>
      <c r="D7" s="29">
        <v>39</v>
      </c>
      <c r="E7" s="29">
        <v>24</v>
      </c>
      <c r="F7" s="29">
        <v>11</v>
      </c>
      <c r="G7" s="29">
        <v>20</v>
      </c>
      <c r="H7" s="29">
        <v>13</v>
      </c>
      <c r="I7" s="29">
        <v>32</v>
      </c>
      <c r="J7" s="29">
        <v>28</v>
      </c>
    </row>
    <row r="8" spans="2:17" ht="17.100000000000001" customHeight="1" thickBot="1" x14ac:dyDescent="0.25">
      <c r="B8" s="28" t="s">
        <v>97</v>
      </c>
      <c r="C8" s="29">
        <v>17</v>
      </c>
      <c r="D8" s="29">
        <v>3</v>
      </c>
      <c r="E8" s="29">
        <v>4</v>
      </c>
      <c r="F8" s="29">
        <v>11</v>
      </c>
      <c r="G8" s="29">
        <v>9</v>
      </c>
      <c r="H8" s="29">
        <v>10</v>
      </c>
      <c r="I8" s="29">
        <v>2</v>
      </c>
      <c r="J8" s="29">
        <v>10</v>
      </c>
    </row>
    <row r="9" spans="2:17" ht="17.100000000000001" customHeight="1" thickBot="1" x14ac:dyDescent="0.25">
      <c r="B9" s="28" t="s">
        <v>26</v>
      </c>
      <c r="C9" s="29">
        <v>19</v>
      </c>
      <c r="D9" s="29">
        <v>18</v>
      </c>
      <c r="E9" s="29">
        <v>29</v>
      </c>
      <c r="F9" s="29">
        <v>36</v>
      </c>
      <c r="G9" s="29">
        <v>23</v>
      </c>
      <c r="H9" s="29">
        <v>21</v>
      </c>
      <c r="I9" s="29">
        <v>13</v>
      </c>
      <c r="J9" s="29">
        <v>12</v>
      </c>
    </row>
    <row r="10" spans="2:17" ht="17.100000000000001" customHeight="1" thickBot="1" x14ac:dyDescent="0.25">
      <c r="B10" s="28" t="s">
        <v>8</v>
      </c>
      <c r="C10" s="29">
        <v>13</v>
      </c>
      <c r="D10" s="29">
        <v>36</v>
      </c>
      <c r="E10" s="29">
        <v>13</v>
      </c>
      <c r="F10" s="29">
        <v>30</v>
      </c>
      <c r="G10" s="29">
        <v>16</v>
      </c>
      <c r="H10" s="29">
        <v>14</v>
      </c>
      <c r="I10" s="29">
        <v>6</v>
      </c>
      <c r="J10" s="29">
        <v>28</v>
      </c>
    </row>
    <row r="11" spans="2:17" ht="17.100000000000001" customHeight="1" thickBot="1" x14ac:dyDescent="0.25">
      <c r="B11" s="28" t="s">
        <v>9</v>
      </c>
      <c r="C11" s="29">
        <v>6</v>
      </c>
      <c r="D11" s="29">
        <v>5</v>
      </c>
      <c r="E11" s="29">
        <v>2</v>
      </c>
      <c r="F11" s="29">
        <v>6</v>
      </c>
      <c r="G11" s="29">
        <v>6</v>
      </c>
      <c r="H11" s="29">
        <v>7</v>
      </c>
      <c r="I11" s="29">
        <v>8</v>
      </c>
      <c r="J11" s="29">
        <v>15</v>
      </c>
    </row>
    <row r="12" spans="2:17" ht="17.100000000000001" customHeight="1" thickBot="1" x14ac:dyDescent="0.25">
      <c r="B12" s="28" t="s">
        <v>32</v>
      </c>
      <c r="C12" s="29">
        <v>29</v>
      </c>
      <c r="D12" s="29">
        <v>32</v>
      </c>
      <c r="E12" s="29">
        <v>30</v>
      </c>
      <c r="F12" s="29">
        <v>28</v>
      </c>
      <c r="G12" s="29">
        <v>30</v>
      </c>
      <c r="H12" s="29">
        <v>30</v>
      </c>
      <c r="I12" s="29">
        <v>29</v>
      </c>
      <c r="J12" s="29">
        <v>22</v>
      </c>
    </row>
    <row r="13" spans="2:17" ht="17.100000000000001" customHeight="1" thickBot="1" x14ac:dyDescent="0.25">
      <c r="B13" s="28" t="s">
        <v>28</v>
      </c>
      <c r="C13" s="29">
        <v>10</v>
      </c>
      <c r="D13" s="29">
        <v>12</v>
      </c>
      <c r="E13" s="29">
        <v>12</v>
      </c>
      <c r="F13" s="29">
        <v>14</v>
      </c>
      <c r="G13" s="29">
        <v>15</v>
      </c>
      <c r="H13" s="29">
        <v>16</v>
      </c>
      <c r="I13" s="29">
        <v>10</v>
      </c>
      <c r="J13" s="29">
        <v>18</v>
      </c>
    </row>
    <row r="14" spans="2:17" ht="17.100000000000001" customHeight="1" thickBot="1" x14ac:dyDescent="0.25">
      <c r="B14" s="28" t="s">
        <v>18</v>
      </c>
      <c r="C14" s="29">
        <v>215</v>
      </c>
      <c r="D14" s="29">
        <v>694</v>
      </c>
      <c r="E14" s="29">
        <v>147</v>
      </c>
      <c r="F14" s="29">
        <v>116</v>
      </c>
      <c r="G14" s="29">
        <v>146</v>
      </c>
      <c r="H14" s="29">
        <v>128</v>
      </c>
      <c r="I14" s="29">
        <v>95</v>
      </c>
      <c r="J14" s="29">
        <v>123</v>
      </c>
    </row>
    <row r="15" spans="2:17" ht="17.100000000000001" customHeight="1" thickBot="1" x14ac:dyDescent="0.25">
      <c r="B15" s="28" t="s">
        <v>27</v>
      </c>
      <c r="C15" s="29">
        <v>73</v>
      </c>
      <c r="D15" s="29">
        <v>66</v>
      </c>
      <c r="E15" s="29">
        <v>49</v>
      </c>
      <c r="F15" s="29">
        <v>101</v>
      </c>
      <c r="G15" s="29">
        <v>82</v>
      </c>
      <c r="H15" s="29">
        <v>51</v>
      </c>
      <c r="I15" s="29">
        <v>35</v>
      </c>
      <c r="J15" s="29">
        <v>44</v>
      </c>
    </row>
    <row r="16" spans="2:17" ht="17.100000000000001" customHeight="1" thickBot="1" x14ac:dyDescent="0.25">
      <c r="B16" s="28" t="s">
        <v>15</v>
      </c>
      <c r="C16" s="29">
        <v>12</v>
      </c>
      <c r="D16" s="29">
        <v>3</v>
      </c>
      <c r="E16" s="29">
        <v>7</v>
      </c>
      <c r="F16" s="29">
        <v>13</v>
      </c>
      <c r="G16" s="29">
        <v>22</v>
      </c>
      <c r="H16" s="29">
        <v>27</v>
      </c>
      <c r="I16" s="29">
        <v>9</v>
      </c>
      <c r="J16" s="29">
        <v>13</v>
      </c>
    </row>
    <row r="17" spans="2:11" ht="17.100000000000001" customHeight="1" thickBot="1" x14ac:dyDescent="0.25">
      <c r="B17" s="28" t="s">
        <v>10</v>
      </c>
      <c r="C17" s="29">
        <v>40</v>
      </c>
      <c r="D17" s="29">
        <v>67</v>
      </c>
      <c r="E17" s="29">
        <v>64</v>
      </c>
      <c r="F17" s="29">
        <v>73</v>
      </c>
      <c r="G17" s="29">
        <v>75</v>
      </c>
      <c r="H17" s="29">
        <v>84</v>
      </c>
      <c r="I17" s="29">
        <v>57</v>
      </c>
      <c r="J17" s="29">
        <v>65</v>
      </c>
    </row>
    <row r="18" spans="2:11" ht="17.100000000000001" customHeight="1" thickBot="1" x14ac:dyDescent="0.25">
      <c r="B18" s="28" t="s">
        <v>98</v>
      </c>
      <c r="C18" s="29">
        <v>66</v>
      </c>
      <c r="D18" s="29">
        <v>65</v>
      </c>
      <c r="E18" s="29">
        <v>70</v>
      </c>
      <c r="F18" s="29">
        <v>87</v>
      </c>
      <c r="G18" s="29">
        <v>69</v>
      </c>
      <c r="H18" s="29">
        <v>132</v>
      </c>
      <c r="I18" s="29">
        <v>67</v>
      </c>
      <c r="J18" s="29">
        <v>79</v>
      </c>
    </row>
    <row r="19" spans="2:11" ht="17.100000000000001" customHeight="1" thickBot="1" x14ac:dyDescent="0.25">
      <c r="B19" s="28" t="s">
        <v>99</v>
      </c>
      <c r="C19" s="29">
        <v>36</v>
      </c>
      <c r="D19" s="29">
        <v>35</v>
      </c>
      <c r="E19" s="29">
        <v>28</v>
      </c>
      <c r="F19" s="29">
        <v>41</v>
      </c>
      <c r="G19" s="29">
        <v>47</v>
      </c>
      <c r="H19" s="29">
        <v>49</v>
      </c>
      <c r="I19" s="29">
        <v>30</v>
      </c>
      <c r="J19" s="29">
        <v>30</v>
      </c>
    </row>
    <row r="20" spans="2:11" ht="17.100000000000001" customHeight="1" thickBot="1" x14ac:dyDescent="0.25">
      <c r="B20" s="28" t="s">
        <v>100</v>
      </c>
      <c r="C20" s="29">
        <v>7</v>
      </c>
      <c r="D20" s="29">
        <v>3</v>
      </c>
      <c r="E20" s="29">
        <v>11</v>
      </c>
      <c r="F20" s="29">
        <v>22</v>
      </c>
      <c r="G20" s="29">
        <v>10</v>
      </c>
      <c r="H20" s="29">
        <v>17</v>
      </c>
      <c r="I20" s="29">
        <v>15</v>
      </c>
      <c r="J20" s="29">
        <v>8</v>
      </c>
    </row>
    <row r="21" spans="2:11" ht="17.100000000000001" customHeight="1" thickBot="1" x14ac:dyDescent="0.25">
      <c r="B21" s="28" t="s">
        <v>29</v>
      </c>
      <c r="C21" s="29">
        <v>27</v>
      </c>
      <c r="D21" s="29">
        <v>44</v>
      </c>
      <c r="E21" s="29">
        <v>11</v>
      </c>
      <c r="F21" s="29">
        <v>13</v>
      </c>
      <c r="G21" s="29">
        <v>68</v>
      </c>
      <c r="H21" s="29">
        <v>50</v>
      </c>
      <c r="I21" s="29">
        <v>34</v>
      </c>
      <c r="J21" s="29">
        <v>25</v>
      </c>
    </row>
    <row r="22" spans="2:11" ht="17.100000000000001" customHeight="1" thickBot="1" x14ac:dyDescent="0.25">
      <c r="B22" s="28" t="s">
        <v>11</v>
      </c>
      <c r="C22" s="29">
        <v>2</v>
      </c>
      <c r="D22" s="29">
        <v>8</v>
      </c>
      <c r="E22" s="29">
        <v>3</v>
      </c>
      <c r="F22" s="29">
        <v>5</v>
      </c>
      <c r="G22" s="29">
        <v>3</v>
      </c>
      <c r="H22" s="29">
        <v>6</v>
      </c>
      <c r="I22" s="29">
        <v>4</v>
      </c>
      <c r="J22" s="29">
        <v>3</v>
      </c>
    </row>
    <row r="23" spans="2:11" ht="17.100000000000001" customHeight="1" thickBot="1" x14ac:dyDescent="0.25">
      <c r="B23" s="49" t="s">
        <v>16</v>
      </c>
      <c r="C23" s="48">
        <v>773</v>
      </c>
      <c r="D23" s="48">
        <v>1292</v>
      </c>
      <c r="E23" s="48">
        <v>646</v>
      </c>
      <c r="F23" s="48">
        <v>744</v>
      </c>
      <c r="G23" s="48">
        <f>SUM(G6:G22)</f>
        <v>814</v>
      </c>
      <c r="H23" s="48">
        <f>SUM(H6:H22)</f>
        <v>893</v>
      </c>
      <c r="I23" s="48">
        <f>SUM(I6:I22)</f>
        <v>603</v>
      </c>
      <c r="J23" s="48">
        <v>817</v>
      </c>
    </row>
    <row r="24" spans="2:11" ht="25.5" customHeight="1" x14ac:dyDescent="0.2">
      <c r="K24" s="17"/>
    </row>
    <row r="25" spans="2:11" ht="33.75" customHeight="1" x14ac:dyDescent="0.2">
      <c r="B25" s="50"/>
      <c r="C25" s="50"/>
      <c r="D25" s="50"/>
      <c r="E25" s="50"/>
    </row>
    <row r="27" spans="2:11" ht="39" customHeight="1" x14ac:dyDescent="0.2">
      <c r="C27" s="27" t="s">
        <v>185</v>
      </c>
      <c r="D27" s="27" t="s">
        <v>189</v>
      </c>
      <c r="E27" s="27" t="s">
        <v>192</v>
      </c>
      <c r="F27" s="27" t="s">
        <v>197</v>
      </c>
    </row>
    <row r="28" spans="2:11" ht="17.100000000000001" customHeight="1" thickBot="1" x14ac:dyDescent="0.25">
      <c r="B28" s="28" t="s">
        <v>30</v>
      </c>
      <c r="C28" s="30">
        <f>+IF(C6&gt;0,(G6-C6)/C6,"-")</f>
        <v>-3.3519553072625698E-2</v>
      </c>
      <c r="D28" s="30">
        <f>+IF(D6&gt;0,(H6-D6)/D6,"-")</f>
        <v>0.46913580246913578</v>
      </c>
      <c r="E28" s="30">
        <f>+IF(E6&gt;0,(I6-E6)/E6,"-")</f>
        <v>0.10563380281690141</v>
      </c>
      <c r="F28" s="30">
        <f>+IF(F6&gt;0,(J6-F6)/F6,"-")</f>
        <v>1.1459854014598541</v>
      </c>
    </row>
    <row r="29" spans="2:11" ht="17.100000000000001" customHeight="1" thickBot="1" x14ac:dyDescent="0.25">
      <c r="B29" s="28" t="s">
        <v>31</v>
      </c>
      <c r="C29" s="30">
        <f t="shared" ref="C29:C45" si="0">+IF(C7&gt;0,(G7-C7)/C7,"-")</f>
        <v>-9.0909090909090912E-2</v>
      </c>
      <c r="D29" s="30">
        <f t="shared" ref="D29:D45" si="1">+IF(D7&gt;0,(H7-D7)/D7,"-")</f>
        <v>-0.66666666666666663</v>
      </c>
      <c r="E29" s="30">
        <f t="shared" ref="E29:E45" si="2">+IF(E7&gt;0,(I7-E7)/E7,"-")</f>
        <v>0.33333333333333331</v>
      </c>
      <c r="F29" s="30">
        <f t="shared" ref="F29:F45" si="3">+IF(F7&gt;0,(J7-F7)/F7,"-")</f>
        <v>1.5454545454545454</v>
      </c>
    </row>
    <row r="30" spans="2:11" ht="17.100000000000001" customHeight="1" thickBot="1" x14ac:dyDescent="0.25">
      <c r="B30" s="28" t="s">
        <v>97</v>
      </c>
      <c r="C30" s="30">
        <f t="shared" si="0"/>
        <v>-0.47058823529411764</v>
      </c>
      <c r="D30" s="30">
        <f t="shared" si="1"/>
        <v>2.3333333333333335</v>
      </c>
      <c r="E30" s="30">
        <f t="shared" si="2"/>
        <v>-0.5</v>
      </c>
      <c r="F30" s="30">
        <f t="shared" si="3"/>
        <v>-9.0909090909090912E-2</v>
      </c>
    </row>
    <row r="31" spans="2:11" ht="17.100000000000001" customHeight="1" thickBot="1" x14ac:dyDescent="0.25">
      <c r="B31" s="28" t="s">
        <v>26</v>
      </c>
      <c r="C31" s="30">
        <f t="shared" si="0"/>
        <v>0.21052631578947367</v>
      </c>
      <c r="D31" s="30">
        <f t="shared" si="1"/>
        <v>0.16666666666666666</v>
      </c>
      <c r="E31" s="30">
        <f t="shared" si="2"/>
        <v>-0.55172413793103448</v>
      </c>
      <c r="F31" s="30">
        <f t="shared" si="3"/>
        <v>-0.66666666666666663</v>
      </c>
    </row>
    <row r="32" spans="2:11" ht="17.100000000000001" customHeight="1" thickBot="1" x14ac:dyDescent="0.25">
      <c r="B32" s="28" t="s">
        <v>8</v>
      </c>
      <c r="C32" s="30">
        <f t="shared" si="0"/>
        <v>0.23076923076923078</v>
      </c>
      <c r="D32" s="30">
        <f t="shared" si="1"/>
        <v>-0.61111111111111116</v>
      </c>
      <c r="E32" s="30">
        <f t="shared" si="2"/>
        <v>-0.53846153846153844</v>
      </c>
      <c r="F32" s="30">
        <f t="shared" si="3"/>
        <v>-6.6666666666666666E-2</v>
      </c>
    </row>
    <row r="33" spans="2:6" ht="17.100000000000001" customHeight="1" thickBot="1" x14ac:dyDescent="0.25">
      <c r="B33" s="28" t="s">
        <v>9</v>
      </c>
      <c r="C33" s="30">
        <f t="shared" si="0"/>
        <v>0</v>
      </c>
      <c r="D33" s="30">
        <f t="shared" si="1"/>
        <v>0.4</v>
      </c>
      <c r="E33" s="30">
        <f t="shared" si="2"/>
        <v>3</v>
      </c>
      <c r="F33" s="30">
        <f t="shared" si="3"/>
        <v>1.5</v>
      </c>
    </row>
    <row r="34" spans="2:6" ht="17.100000000000001" customHeight="1" thickBot="1" x14ac:dyDescent="0.25">
      <c r="B34" s="28" t="s">
        <v>32</v>
      </c>
      <c r="C34" s="30">
        <f t="shared" si="0"/>
        <v>3.4482758620689655E-2</v>
      </c>
      <c r="D34" s="30">
        <f t="shared" si="1"/>
        <v>-6.25E-2</v>
      </c>
      <c r="E34" s="30">
        <f t="shared" si="2"/>
        <v>-3.3333333333333333E-2</v>
      </c>
      <c r="F34" s="30">
        <f t="shared" si="3"/>
        <v>-0.21428571428571427</v>
      </c>
    </row>
    <row r="35" spans="2:6" ht="17.100000000000001" customHeight="1" thickBot="1" x14ac:dyDescent="0.25">
      <c r="B35" s="28" t="s">
        <v>28</v>
      </c>
      <c r="C35" s="30">
        <f t="shared" si="0"/>
        <v>0.5</v>
      </c>
      <c r="D35" s="30">
        <f t="shared" si="1"/>
        <v>0.33333333333333331</v>
      </c>
      <c r="E35" s="30">
        <f t="shared" si="2"/>
        <v>-0.16666666666666666</v>
      </c>
      <c r="F35" s="30">
        <f t="shared" si="3"/>
        <v>0.2857142857142857</v>
      </c>
    </row>
    <row r="36" spans="2:6" ht="17.100000000000001" customHeight="1" thickBot="1" x14ac:dyDescent="0.25">
      <c r="B36" s="28" t="s">
        <v>18</v>
      </c>
      <c r="C36" s="30">
        <f t="shared" si="0"/>
        <v>-0.32093023255813952</v>
      </c>
      <c r="D36" s="30">
        <f t="shared" si="1"/>
        <v>-0.81556195965417866</v>
      </c>
      <c r="E36" s="30">
        <f t="shared" si="2"/>
        <v>-0.35374149659863946</v>
      </c>
      <c r="F36" s="30">
        <f t="shared" si="3"/>
        <v>6.0344827586206899E-2</v>
      </c>
    </row>
    <row r="37" spans="2:6" ht="17.100000000000001" customHeight="1" thickBot="1" x14ac:dyDescent="0.25">
      <c r="B37" s="28" t="s">
        <v>27</v>
      </c>
      <c r="C37" s="30">
        <f t="shared" si="0"/>
        <v>0.12328767123287671</v>
      </c>
      <c r="D37" s="30">
        <f t="shared" si="1"/>
        <v>-0.22727272727272727</v>
      </c>
      <c r="E37" s="30">
        <f t="shared" si="2"/>
        <v>-0.2857142857142857</v>
      </c>
      <c r="F37" s="30">
        <f t="shared" si="3"/>
        <v>-0.5643564356435643</v>
      </c>
    </row>
    <row r="38" spans="2:6" ht="17.100000000000001" customHeight="1" thickBot="1" x14ac:dyDescent="0.25">
      <c r="B38" s="28" t="s">
        <v>15</v>
      </c>
      <c r="C38" s="30">
        <f t="shared" si="0"/>
        <v>0.83333333333333337</v>
      </c>
      <c r="D38" s="30">
        <f t="shared" si="1"/>
        <v>8</v>
      </c>
      <c r="E38" s="30">
        <f t="shared" si="2"/>
        <v>0.2857142857142857</v>
      </c>
      <c r="F38" s="30">
        <f t="shared" si="3"/>
        <v>0</v>
      </c>
    </row>
    <row r="39" spans="2:6" ht="17.100000000000001" customHeight="1" thickBot="1" x14ac:dyDescent="0.25">
      <c r="B39" s="28" t="s">
        <v>10</v>
      </c>
      <c r="C39" s="30">
        <f t="shared" si="0"/>
        <v>0.875</v>
      </c>
      <c r="D39" s="30">
        <f t="shared" si="1"/>
        <v>0.2537313432835821</v>
      </c>
      <c r="E39" s="30">
        <f t="shared" si="2"/>
        <v>-0.109375</v>
      </c>
      <c r="F39" s="30">
        <f t="shared" si="3"/>
        <v>-0.1095890410958904</v>
      </c>
    </row>
    <row r="40" spans="2:6" ht="17.100000000000001" customHeight="1" thickBot="1" x14ac:dyDescent="0.25">
      <c r="B40" s="28" t="s">
        <v>98</v>
      </c>
      <c r="C40" s="30">
        <f t="shared" si="0"/>
        <v>4.5454545454545456E-2</v>
      </c>
      <c r="D40" s="30">
        <f t="shared" si="1"/>
        <v>1.0307692307692307</v>
      </c>
      <c r="E40" s="30">
        <f t="shared" si="2"/>
        <v>-4.2857142857142858E-2</v>
      </c>
      <c r="F40" s="30">
        <f t="shared" si="3"/>
        <v>-9.1954022988505746E-2</v>
      </c>
    </row>
    <row r="41" spans="2:6" ht="17.100000000000001" customHeight="1" thickBot="1" x14ac:dyDescent="0.25">
      <c r="B41" s="28" t="s">
        <v>99</v>
      </c>
      <c r="C41" s="30">
        <f t="shared" si="0"/>
        <v>0.30555555555555558</v>
      </c>
      <c r="D41" s="30">
        <f t="shared" si="1"/>
        <v>0.4</v>
      </c>
      <c r="E41" s="30">
        <f t="shared" si="2"/>
        <v>7.1428571428571425E-2</v>
      </c>
      <c r="F41" s="30">
        <f t="shared" si="3"/>
        <v>-0.26829268292682928</v>
      </c>
    </row>
    <row r="42" spans="2:6" ht="17.100000000000001" customHeight="1" thickBot="1" x14ac:dyDescent="0.25">
      <c r="B42" s="28" t="s">
        <v>100</v>
      </c>
      <c r="C42" s="30">
        <f t="shared" si="0"/>
        <v>0.42857142857142855</v>
      </c>
      <c r="D42" s="30">
        <f t="shared" si="1"/>
        <v>4.666666666666667</v>
      </c>
      <c r="E42" s="30">
        <f t="shared" si="2"/>
        <v>0.36363636363636365</v>
      </c>
      <c r="F42" s="30">
        <f t="shared" si="3"/>
        <v>-0.63636363636363635</v>
      </c>
    </row>
    <row r="43" spans="2:6" ht="17.100000000000001" customHeight="1" thickBot="1" x14ac:dyDescent="0.25">
      <c r="B43" s="28" t="s">
        <v>29</v>
      </c>
      <c r="C43" s="30">
        <f t="shared" si="0"/>
        <v>1.5185185185185186</v>
      </c>
      <c r="D43" s="30">
        <f t="shared" si="1"/>
        <v>0.13636363636363635</v>
      </c>
      <c r="E43" s="30">
        <f t="shared" si="2"/>
        <v>2.0909090909090908</v>
      </c>
      <c r="F43" s="30">
        <f t="shared" si="3"/>
        <v>0.92307692307692313</v>
      </c>
    </row>
    <row r="44" spans="2:6" ht="17.100000000000001" customHeight="1" thickBot="1" x14ac:dyDescent="0.25">
      <c r="B44" s="28" t="s">
        <v>11</v>
      </c>
      <c r="C44" s="30">
        <f t="shared" si="0"/>
        <v>0.5</v>
      </c>
      <c r="D44" s="30">
        <f t="shared" si="1"/>
        <v>-0.25</v>
      </c>
      <c r="E44" s="30">
        <f t="shared" si="2"/>
        <v>0.33333333333333331</v>
      </c>
      <c r="F44" s="30">
        <f t="shared" si="3"/>
        <v>-0.4</v>
      </c>
    </row>
    <row r="45" spans="2:6" ht="17.100000000000001" customHeight="1" thickBot="1" x14ac:dyDescent="0.25">
      <c r="B45" s="49" t="s">
        <v>16</v>
      </c>
      <c r="C45" s="51">
        <f t="shared" si="0"/>
        <v>5.3040103492884863E-2</v>
      </c>
      <c r="D45" s="51">
        <f t="shared" si="1"/>
        <v>-0.30882352941176472</v>
      </c>
      <c r="E45" s="51">
        <f t="shared" si="2"/>
        <v>-6.6563467492260067E-2</v>
      </c>
      <c r="F45" s="51">
        <f t="shared" si="3"/>
        <v>9.8118279569892469E-2</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177</v>
      </c>
      <c r="D5" s="26" t="s">
        <v>179</v>
      </c>
      <c r="E5" s="26" t="s">
        <v>180</v>
      </c>
      <c r="F5" s="47" t="s">
        <v>181</v>
      </c>
      <c r="G5" s="26" t="s">
        <v>182</v>
      </c>
      <c r="H5" s="26" t="s">
        <v>187</v>
      </c>
      <c r="I5" s="26" t="s">
        <v>190</v>
      </c>
      <c r="J5" s="26" t="s">
        <v>190</v>
      </c>
    </row>
    <row r="6" spans="2:18" s="22" customFormat="1" ht="17.100000000000001" customHeight="1" thickBot="1" x14ac:dyDescent="0.25">
      <c r="B6" s="28" t="s">
        <v>30</v>
      </c>
      <c r="C6" s="29">
        <v>8</v>
      </c>
      <c r="D6" s="29">
        <v>10</v>
      </c>
      <c r="E6" s="29">
        <v>10</v>
      </c>
      <c r="F6" s="56">
        <v>6</v>
      </c>
      <c r="G6" s="56">
        <v>6</v>
      </c>
      <c r="H6" s="56">
        <v>8</v>
      </c>
      <c r="I6" s="56">
        <v>8</v>
      </c>
      <c r="J6" s="56">
        <v>13</v>
      </c>
    </row>
    <row r="7" spans="2:18" s="22" customFormat="1" ht="17.100000000000001" customHeight="1" thickBot="1" x14ac:dyDescent="0.25">
      <c r="B7" s="28" t="s">
        <v>31</v>
      </c>
      <c r="C7" s="29">
        <v>5</v>
      </c>
      <c r="D7" s="29">
        <v>6</v>
      </c>
      <c r="E7" s="29">
        <v>3</v>
      </c>
      <c r="F7" s="56">
        <v>4</v>
      </c>
      <c r="G7" s="56">
        <v>4</v>
      </c>
      <c r="H7" s="56">
        <v>2</v>
      </c>
      <c r="I7" s="56">
        <v>2</v>
      </c>
      <c r="J7" s="56">
        <v>3</v>
      </c>
    </row>
    <row r="8" spans="2:18" s="22" customFormat="1" ht="17.100000000000001" customHeight="1" thickBot="1" x14ac:dyDescent="0.25">
      <c r="B8" s="28" t="s">
        <v>97</v>
      </c>
      <c r="C8" s="29">
        <v>1</v>
      </c>
      <c r="D8" s="29">
        <v>3</v>
      </c>
      <c r="E8" s="29">
        <v>1</v>
      </c>
      <c r="F8" s="56">
        <v>1</v>
      </c>
      <c r="G8" s="56">
        <v>4</v>
      </c>
      <c r="H8" s="56">
        <v>1</v>
      </c>
      <c r="I8" s="56">
        <v>0</v>
      </c>
      <c r="J8" s="56">
        <v>2</v>
      </c>
    </row>
    <row r="9" spans="2:18" s="22" customFormat="1" ht="17.100000000000001" customHeight="1" thickBot="1" x14ac:dyDescent="0.25">
      <c r="B9" s="28" t="s">
        <v>26</v>
      </c>
      <c r="C9" s="29">
        <v>0</v>
      </c>
      <c r="D9" s="29">
        <v>0</v>
      </c>
      <c r="E9" s="29">
        <v>0</v>
      </c>
      <c r="F9" s="56">
        <v>1</v>
      </c>
      <c r="G9" s="56">
        <v>0</v>
      </c>
      <c r="H9" s="56">
        <v>1</v>
      </c>
      <c r="I9" s="56">
        <v>1</v>
      </c>
      <c r="J9" s="56">
        <v>1</v>
      </c>
    </row>
    <row r="10" spans="2:18" s="22" customFormat="1" ht="17.100000000000001" customHeight="1" thickBot="1" x14ac:dyDescent="0.25">
      <c r="B10" s="28" t="s">
        <v>8</v>
      </c>
      <c r="C10" s="29">
        <v>2</v>
      </c>
      <c r="D10" s="29">
        <v>2</v>
      </c>
      <c r="E10" s="29">
        <v>2</v>
      </c>
      <c r="F10" s="56">
        <v>4</v>
      </c>
      <c r="G10" s="56">
        <v>5</v>
      </c>
      <c r="H10" s="56">
        <v>2</v>
      </c>
      <c r="I10" s="56">
        <v>2</v>
      </c>
      <c r="J10" s="56">
        <v>2</v>
      </c>
    </row>
    <row r="11" spans="2:18" s="22" customFormat="1" ht="17.100000000000001" customHeight="1" thickBot="1" x14ac:dyDescent="0.25">
      <c r="B11" s="28" t="s">
        <v>9</v>
      </c>
      <c r="C11" s="29">
        <v>1</v>
      </c>
      <c r="D11" s="29">
        <v>0</v>
      </c>
      <c r="E11" s="29">
        <v>1</v>
      </c>
      <c r="F11" s="56">
        <v>2</v>
      </c>
      <c r="G11" s="56">
        <v>0</v>
      </c>
      <c r="H11" s="56">
        <v>1</v>
      </c>
      <c r="I11" s="56">
        <v>0</v>
      </c>
      <c r="J11" s="56">
        <v>0</v>
      </c>
    </row>
    <row r="12" spans="2:18" s="22" customFormat="1" ht="17.100000000000001" customHeight="1" thickBot="1" x14ac:dyDescent="0.25">
      <c r="B12" s="28" t="s">
        <v>32</v>
      </c>
      <c r="C12" s="29">
        <v>1</v>
      </c>
      <c r="D12" s="29">
        <v>2</v>
      </c>
      <c r="E12" s="29">
        <v>1</v>
      </c>
      <c r="F12" s="56">
        <v>3</v>
      </c>
      <c r="G12" s="56">
        <v>2</v>
      </c>
      <c r="H12" s="56">
        <v>3</v>
      </c>
      <c r="I12" s="56">
        <v>0</v>
      </c>
      <c r="J12" s="56">
        <v>4</v>
      </c>
    </row>
    <row r="13" spans="2:18" s="22" customFormat="1" ht="17.100000000000001" customHeight="1" thickBot="1" x14ac:dyDescent="0.25">
      <c r="B13" s="28" t="s">
        <v>28</v>
      </c>
      <c r="C13" s="29">
        <v>2</v>
      </c>
      <c r="D13" s="29">
        <v>0</v>
      </c>
      <c r="E13" s="29">
        <v>4</v>
      </c>
      <c r="F13" s="56">
        <v>0</v>
      </c>
      <c r="G13" s="56">
        <v>2</v>
      </c>
      <c r="H13" s="56">
        <v>1</v>
      </c>
      <c r="I13" s="56">
        <v>1</v>
      </c>
      <c r="J13" s="56">
        <v>0</v>
      </c>
    </row>
    <row r="14" spans="2:18" s="22" customFormat="1" ht="17.100000000000001" customHeight="1" thickBot="1" x14ac:dyDescent="0.25">
      <c r="B14" s="28" t="s">
        <v>18</v>
      </c>
      <c r="C14" s="29">
        <v>34</v>
      </c>
      <c r="D14" s="29">
        <v>26</v>
      </c>
      <c r="E14" s="29">
        <v>19</v>
      </c>
      <c r="F14" s="56">
        <v>28</v>
      </c>
      <c r="G14" s="56">
        <v>31</v>
      </c>
      <c r="H14" s="56">
        <v>31</v>
      </c>
      <c r="I14" s="56">
        <v>26</v>
      </c>
      <c r="J14" s="56">
        <v>28</v>
      </c>
    </row>
    <row r="15" spans="2:18" s="22" customFormat="1" ht="17.100000000000001" customHeight="1" thickBot="1" x14ac:dyDescent="0.25">
      <c r="B15" s="28" t="s">
        <v>27</v>
      </c>
      <c r="C15" s="29">
        <v>8</v>
      </c>
      <c r="D15" s="29">
        <v>10</v>
      </c>
      <c r="E15" s="29">
        <v>10</v>
      </c>
      <c r="F15" s="56">
        <v>16</v>
      </c>
      <c r="G15" s="56">
        <v>9</v>
      </c>
      <c r="H15" s="56">
        <v>7</v>
      </c>
      <c r="I15" s="56">
        <v>10</v>
      </c>
      <c r="J15" s="56">
        <v>8</v>
      </c>
    </row>
    <row r="16" spans="2:18" s="22" customFormat="1" ht="17.100000000000001" customHeight="1" thickBot="1" x14ac:dyDescent="0.25">
      <c r="B16" s="28" t="s">
        <v>15</v>
      </c>
      <c r="C16" s="29">
        <v>1</v>
      </c>
      <c r="D16" s="29">
        <v>0</v>
      </c>
      <c r="E16" s="29">
        <v>0</v>
      </c>
      <c r="F16" s="56">
        <v>0</v>
      </c>
      <c r="G16" s="56">
        <v>0</v>
      </c>
      <c r="H16" s="56">
        <v>0</v>
      </c>
      <c r="I16" s="56">
        <v>1</v>
      </c>
      <c r="J16" s="56">
        <v>1</v>
      </c>
    </row>
    <row r="17" spans="2:10" s="22" customFormat="1" ht="17.100000000000001" customHeight="1" thickBot="1" x14ac:dyDescent="0.25">
      <c r="B17" s="28" t="s">
        <v>10</v>
      </c>
      <c r="C17" s="29">
        <v>8</v>
      </c>
      <c r="D17" s="29">
        <v>8</v>
      </c>
      <c r="E17" s="29">
        <v>9</v>
      </c>
      <c r="F17" s="56">
        <v>11</v>
      </c>
      <c r="G17" s="56">
        <v>6</v>
      </c>
      <c r="H17" s="56">
        <v>17</v>
      </c>
      <c r="I17" s="56">
        <v>6</v>
      </c>
      <c r="J17" s="56">
        <v>9</v>
      </c>
    </row>
    <row r="18" spans="2:10" s="22" customFormat="1" ht="17.100000000000001" customHeight="1" thickBot="1" x14ac:dyDescent="0.25">
      <c r="B18" s="28" t="s">
        <v>98</v>
      </c>
      <c r="C18" s="29">
        <v>9</v>
      </c>
      <c r="D18" s="29">
        <v>14</v>
      </c>
      <c r="E18" s="29">
        <v>7</v>
      </c>
      <c r="F18" s="56">
        <v>7</v>
      </c>
      <c r="G18" s="56">
        <v>13</v>
      </c>
      <c r="H18" s="56">
        <v>17</v>
      </c>
      <c r="I18" s="56">
        <v>6</v>
      </c>
      <c r="J18" s="56">
        <v>11</v>
      </c>
    </row>
    <row r="19" spans="2:10" s="22" customFormat="1" ht="17.100000000000001" customHeight="1" thickBot="1" x14ac:dyDescent="0.25">
      <c r="B19" s="28" t="s">
        <v>99</v>
      </c>
      <c r="C19" s="29">
        <v>6</v>
      </c>
      <c r="D19" s="29">
        <v>0</v>
      </c>
      <c r="E19" s="29">
        <v>2</v>
      </c>
      <c r="F19" s="56">
        <v>4</v>
      </c>
      <c r="G19" s="56">
        <v>2</v>
      </c>
      <c r="H19" s="56">
        <v>4</v>
      </c>
      <c r="I19" s="56">
        <v>3</v>
      </c>
      <c r="J19" s="56">
        <v>1</v>
      </c>
    </row>
    <row r="20" spans="2:10" s="22" customFormat="1" ht="17.100000000000001" customHeight="1" thickBot="1" x14ac:dyDescent="0.25">
      <c r="B20" s="28" t="s">
        <v>100</v>
      </c>
      <c r="C20" s="29">
        <v>0</v>
      </c>
      <c r="D20" s="29">
        <v>1</v>
      </c>
      <c r="E20" s="29">
        <v>0</v>
      </c>
      <c r="F20" s="56">
        <v>0</v>
      </c>
      <c r="G20" s="56">
        <v>1</v>
      </c>
      <c r="H20" s="56">
        <v>0</v>
      </c>
      <c r="I20" s="56">
        <v>3</v>
      </c>
      <c r="J20" s="56">
        <v>2</v>
      </c>
    </row>
    <row r="21" spans="2:10" s="22" customFormat="1" ht="17.100000000000001" customHeight="1" thickBot="1" x14ac:dyDescent="0.25">
      <c r="B21" s="28" t="s">
        <v>29</v>
      </c>
      <c r="C21" s="29">
        <v>8</v>
      </c>
      <c r="D21" s="29">
        <v>11</v>
      </c>
      <c r="E21" s="29">
        <v>9</v>
      </c>
      <c r="F21" s="56">
        <v>9</v>
      </c>
      <c r="G21" s="56">
        <v>7</v>
      </c>
      <c r="H21" s="56">
        <v>9</v>
      </c>
      <c r="I21" s="56">
        <v>2</v>
      </c>
      <c r="J21" s="56">
        <v>12</v>
      </c>
    </row>
    <row r="22" spans="2:10" s="22" customFormat="1" ht="17.100000000000001" customHeight="1" thickBot="1" x14ac:dyDescent="0.25">
      <c r="B22" s="28" t="s">
        <v>11</v>
      </c>
      <c r="C22" s="29">
        <v>3</v>
      </c>
      <c r="D22" s="29">
        <v>0</v>
      </c>
      <c r="E22" s="29">
        <v>2</v>
      </c>
      <c r="F22" s="56">
        <v>0</v>
      </c>
      <c r="G22" s="56">
        <v>0</v>
      </c>
      <c r="H22" s="56">
        <v>4</v>
      </c>
      <c r="I22" s="56">
        <v>1</v>
      </c>
      <c r="J22" s="56">
        <v>0</v>
      </c>
    </row>
    <row r="23" spans="2:10" s="22" customFormat="1" ht="17.100000000000001" customHeight="1" thickBot="1" x14ac:dyDescent="0.25">
      <c r="B23" s="49" t="s">
        <v>16</v>
      </c>
      <c r="C23" s="48">
        <v>97</v>
      </c>
      <c r="D23" s="48">
        <v>93</v>
      </c>
      <c r="E23" s="48">
        <v>80</v>
      </c>
      <c r="F23" s="48">
        <v>96</v>
      </c>
      <c r="G23" s="48">
        <f>SUM(G6:G22)</f>
        <v>92</v>
      </c>
      <c r="H23" s="48">
        <f>SUM(H6:H22)</f>
        <v>108</v>
      </c>
      <c r="I23" s="48">
        <f>SUM(I6:I22)</f>
        <v>72</v>
      </c>
      <c r="J23" s="48">
        <v>97</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185</v>
      </c>
      <c r="D27" s="27" t="s">
        <v>189</v>
      </c>
      <c r="E27" s="27" t="s">
        <v>192</v>
      </c>
      <c r="F27" s="27" t="s">
        <v>197</v>
      </c>
    </row>
    <row r="28" spans="2:10" s="22" customFormat="1" ht="17.100000000000001" customHeight="1" thickBot="1" x14ac:dyDescent="0.25">
      <c r="B28" s="28" t="s">
        <v>30</v>
      </c>
      <c r="C28" s="30">
        <f>+IF(C6&gt;0,(G6-C6)/C6,"-")</f>
        <v>-0.25</v>
      </c>
      <c r="D28" s="30">
        <f>+IF(D6&gt;0,(H6-D6)/D6,"-")</f>
        <v>-0.2</v>
      </c>
      <c r="E28" s="30">
        <f>+IF(E6&gt;0,(I6-E6)/E6,"-")</f>
        <v>-0.2</v>
      </c>
      <c r="F28" s="30">
        <f>+IF(F6&gt;0,(J6-F6)/F6,"-")</f>
        <v>1.1666666666666667</v>
      </c>
    </row>
    <row r="29" spans="2:10" s="22" customFormat="1" ht="17.100000000000001" customHeight="1" thickBot="1" x14ac:dyDescent="0.25">
      <c r="B29" s="28" t="s">
        <v>31</v>
      </c>
      <c r="C29" s="30">
        <f t="shared" ref="C29:C45" si="0">+IF(C7&gt;0,(G7-C7)/C7,"-")</f>
        <v>-0.2</v>
      </c>
      <c r="D29" s="30">
        <f t="shared" ref="D29:D45" si="1">+IF(D7&gt;0,(H7-D7)/D7,"-")</f>
        <v>-0.66666666666666663</v>
      </c>
      <c r="E29" s="30">
        <f t="shared" ref="E29:E45" si="2">+IF(E7&gt;0,(I7-E7)/E7,"-")</f>
        <v>-0.33333333333333331</v>
      </c>
      <c r="F29" s="30">
        <f t="shared" ref="F29:F45" si="3">+IF(F7&gt;0,(J7-F7)/F7,"-")</f>
        <v>-0.25</v>
      </c>
    </row>
    <row r="30" spans="2:10" s="22" customFormat="1" ht="17.100000000000001" customHeight="1" thickBot="1" x14ac:dyDescent="0.25">
      <c r="B30" s="28" t="s">
        <v>97</v>
      </c>
      <c r="C30" s="30">
        <f t="shared" si="0"/>
        <v>3</v>
      </c>
      <c r="D30" s="30">
        <f t="shared" si="1"/>
        <v>-0.66666666666666663</v>
      </c>
      <c r="E30" s="30">
        <f t="shared" si="2"/>
        <v>-1</v>
      </c>
      <c r="F30" s="30">
        <f t="shared" si="3"/>
        <v>1</v>
      </c>
    </row>
    <row r="31" spans="2:10" s="22" customFormat="1" ht="17.100000000000001" customHeight="1" thickBot="1" x14ac:dyDescent="0.25">
      <c r="B31" s="28" t="s">
        <v>26</v>
      </c>
      <c r="C31" s="30" t="str">
        <f t="shared" si="0"/>
        <v>-</v>
      </c>
      <c r="D31" s="30" t="str">
        <f t="shared" si="1"/>
        <v>-</v>
      </c>
      <c r="E31" s="30" t="str">
        <f t="shared" si="2"/>
        <v>-</v>
      </c>
      <c r="F31" s="30">
        <f t="shared" si="3"/>
        <v>0</v>
      </c>
    </row>
    <row r="32" spans="2:10" s="22" customFormat="1" ht="17.100000000000001" customHeight="1" thickBot="1" x14ac:dyDescent="0.25">
      <c r="B32" s="28" t="s">
        <v>8</v>
      </c>
      <c r="C32" s="30">
        <f t="shared" si="0"/>
        <v>1.5</v>
      </c>
      <c r="D32" s="30">
        <f t="shared" si="1"/>
        <v>0</v>
      </c>
      <c r="E32" s="30">
        <f t="shared" si="2"/>
        <v>0</v>
      </c>
      <c r="F32" s="30">
        <f t="shared" si="3"/>
        <v>-0.5</v>
      </c>
    </row>
    <row r="33" spans="2:6" s="22" customFormat="1" ht="17.100000000000001" customHeight="1" thickBot="1" x14ac:dyDescent="0.25">
      <c r="B33" s="28" t="s">
        <v>9</v>
      </c>
      <c r="C33" s="30">
        <f t="shared" si="0"/>
        <v>-1</v>
      </c>
      <c r="D33" s="30" t="str">
        <f t="shared" si="1"/>
        <v>-</v>
      </c>
      <c r="E33" s="30">
        <f t="shared" si="2"/>
        <v>-1</v>
      </c>
      <c r="F33" s="30">
        <f t="shared" si="3"/>
        <v>-1</v>
      </c>
    </row>
    <row r="34" spans="2:6" s="22" customFormat="1" ht="17.100000000000001" customHeight="1" thickBot="1" x14ac:dyDescent="0.25">
      <c r="B34" s="28" t="s">
        <v>32</v>
      </c>
      <c r="C34" s="30">
        <f t="shared" si="0"/>
        <v>1</v>
      </c>
      <c r="D34" s="30">
        <f t="shared" si="1"/>
        <v>0.5</v>
      </c>
      <c r="E34" s="30">
        <f t="shared" si="2"/>
        <v>-1</v>
      </c>
      <c r="F34" s="30">
        <f t="shared" si="3"/>
        <v>0.33333333333333331</v>
      </c>
    </row>
    <row r="35" spans="2:6" s="22" customFormat="1" ht="17.100000000000001" customHeight="1" thickBot="1" x14ac:dyDescent="0.25">
      <c r="B35" s="28" t="s">
        <v>28</v>
      </c>
      <c r="C35" s="30">
        <f t="shared" si="0"/>
        <v>0</v>
      </c>
      <c r="D35" s="30" t="str">
        <f t="shared" si="1"/>
        <v>-</v>
      </c>
      <c r="E35" s="30">
        <f t="shared" si="2"/>
        <v>-0.75</v>
      </c>
      <c r="F35" s="30" t="str">
        <f t="shared" si="3"/>
        <v>-</v>
      </c>
    </row>
    <row r="36" spans="2:6" s="22" customFormat="1" ht="17.100000000000001" customHeight="1" thickBot="1" x14ac:dyDescent="0.25">
      <c r="B36" s="28" t="s">
        <v>18</v>
      </c>
      <c r="C36" s="30">
        <f t="shared" si="0"/>
        <v>-8.8235294117647065E-2</v>
      </c>
      <c r="D36" s="30">
        <f t="shared" si="1"/>
        <v>0.19230769230769232</v>
      </c>
      <c r="E36" s="30">
        <f t="shared" si="2"/>
        <v>0.36842105263157893</v>
      </c>
      <c r="F36" s="30">
        <f t="shared" si="3"/>
        <v>0</v>
      </c>
    </row>
    <row r="37" spans="2:6" s="22" customFormat="1" ht="17.100000000000001" customHeight="1" thickBot="1" x14ac:dyDescent="0.25">
      <c r="B37" s="28" t="s">
        <v>27</v>
      </c>
      <c r="C37" s="30">
        <f t="shared" si="0"/>
        <v>0.125</v>
      </c>
      <c r="D37" s="30">
        <f t="shared" si="1"/>
        <v>-0.3</v>
      </c>
      <c r="E37" s="30">
        <f t="shared" si="2"/>
        <v>0</v>
      </c>
      <c r="F37" s="30">
        <f t="shared" si="3"/>
        <v>-0.5</v>
      </c>
    </row>
    <row r="38" spans="2:6" s="22" customFormat="1" ht="17.100000000000001" customHeight="1" thickBot="1" x14ac:dyDescent="0.25">
      <c r="B38" s="28" t="s">
        <v>15</v>
      </c>
      <c r="C38" s="30">
        <f t="shared" si="0"/>
        <v>-1</v>
      </c>
      <c r="D38" s="30" t="str">
        <f t="shared" si="1"/>
        <v>-</v>
      </c>
      <c r="E38" s="30" t="str">
        <f t="shared" si="2"/>
        <v>-</v>
      </c>
      <c r="F38" s="30" t="str">
        <f t="shared" si="3"/>
        <v>-</v>
      </c>
    </row>
    <row r="39" spans="2:6" s="22" customFormat="1" ht="17.100000000000001" customHeight="1" thickBot="1" x14ac:dyDescent="0.25">
      <c r="B39" s="28" t="s">
        <v>10</v>
      </c>
      <c r="C39" s="30">
        <f t="shared" si="0"/>
        <v>-0.25</v>
      </c>
      <c r="D39" s="30">
        <f t="shared" si="1"/>
        <v>1.125</v>
      </c>
      <c r="E39" s="30">
        <f t="shared" si="2"/>
        <v>-0.33333333333333331</v>
      </c>
      <c r="F39" s="30">
        <f t="shared" si="3"/>
        <v>-0.18181818181818182</v>
      </c>
    </row>
    <row r="40" spans="2:6" s="22" customFormat="1" ht="17.100000000000001" customHeight="1" thickBot="1" x14ac:dyDescent="0.25">
      <c r="B40" s="28" t="s">
        <v>98</v>
      </c>
      <c r="C40" s="30">
        <f t="shared" si="0"/>
        <v>0.44444444444444442</v>
      </c>
      <c r="D40" s="30">
        <f t="shared" si="1"/>
        <v>0.21428571428571427</v>
      </c>
      <c r="E40" s="30">
        <f t="shared" si="2"/>
        <v>-0.14285714285714285</v>
      </c>
      <c r="F40" s="30">
        <f t="shared" si="3"/>
        <v>0.5714285714285714</v>
      </c>
    </row>
    <row r="41" spans="2:6" s="22" customFormat="1" ht="17.100000000000001" customHeight="1" thickBot="1" x14ac:dyDescent="0.25">
      <c r="B41" s="28" t="s">
        <v>99</v>
      </c>
      <c r="C41" s="30">
        <f t="shared" si="0"/>
        <v>-0.66666666666666663</v>
      </c>
      <c r="D41" s="30" t="str">
        <f t="shared" si="1"/>
        <v>-</v>
      </c>
      <c r="E41" s="30">
        <f t="shared" si="2"/>
        <v>0.5</v>
      </c>
      <c r="F41" s="30">
        <f t="shared" si="3"/>
        <v>-0.75</v>
      </c>
    </row>
    <row r="42" spans="2:6" s="22" customFormat="1" ht="17.100000000000001" customHeight="1" thickBot="1" x14ac:dyDescent="0.25">
      <c r="B42" s="28" t="s">
        <v>100</v>
      </c>
      <c r="C42" s="30" t="str">
        <f t="shared" si="0"/>
        <v>-</v>
      </c>
      <c r="D42" s="30">
        <f t="shared" si="1"/>
        <v>-1</v>
      </c>
      <c r="E42" s="30" t="str">
        <f t="shared" si="2"/>
        <v>-</v>
      </c>
      <c r="F42" s="30" t="str">
        <f t="shared" si="3"/>
        <v>-</v>
      </c>
    </row>
    <row r="43" spans="2:6" s="22" customFormat="1" ht="17.100000000000001" customHeight="1" thickBot="1" x14ac:dyDescent="0.25">
      <c r="B43" s="28" t="s">
        <v>29</v>
      </c>
      <c r="C43" s="30">
        <f t="shared" si="0"/>
        <v>-0.125</v>
      </c>
      <c r="D43" s="30">
        <f t="shared" si="1"/>
        <v>-0.18181818181818182</v>
      </c>
      <c r="E43" s="30">
        <f t="shared" si="2"/>
        <v>-0.77777777777777779</v>
      </c>
      <c r="F43" s="30">
        <f t="shared" si="3"/>
        <v>0.33333333333333331</v>
      </c>
    </row>
    <row r="44" spans="2:6" ht="17.100000000000001" customHeight="1" thickBot="1" x14ac:dyDescent="0.25">
      <c r="B44" s="28" t="s">
        <v>11</v>
      </c>
      <c r="C44" s="58">
        <f t="shared" si="0"/>
        <v>-1</v>
      </c>
      <c r="D44" s="30" t="str">
        <f t="shared" si="1"/>
        <v>-</v>
      </c>
      <c r="E44" s="30">
        <f t="shared" si="2"/>
        <v>-0.5</v>
      </c>
      <c r="F44" s="30" t="str">
        <f t="shared" si="3"/>
        <v>-</v>
      </c>
    </row>
    <row r="45" spans="2:6" ht="17.100000000000001" customHeight="1" thickBot="1" x14ac:dyDescent="0.25">
      <c r="B45" s="49" t="s">
        <v>16</v>
      </c>
      <c r="C45" s="51">
        <f t="shared" si="0"/>
        <v>-5.1546391752577317E-2</v>
      </c>
      <c r="D45" s="51">
        <f t="shared" si="1"/>
        <v>0.16129032258064516</v>
      </c>
      <c r="E45" s="51">
        <f t="shared" si="2"/>
        <v>-0.1</v>
      </c>
      <c r="F45" s="51">
        <f t="shared" si="3"/>
        <v>1.0416666666666666E-2</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177</v>
      </c>
      <c r="D5" s="26" t="s">
        <v>179</v>
      </c>
      <c r="E5" s="26" t="s">
        <v>180</v>
      </c>
      <c r="F5" s="47" t="s">
        <v>181</v>
      </c>
      <c r="G5" s="26" t="s">
        <v>182</v>
      </c>
      <c r="H5" s="26" t="s">
        <v>187</v>
      </c>
      <c r="I5" s="26" t="s">
        <v>190</v>
      </c>
      <c r="J5" s="26" t="s">
        <v>195</v>
      </c>
    </row>
    <row r="6" spans="2:18" s="22" customFormat="1" ht="17.100000000000001" customHeight="1" thickBot="1" x14ac:dyDescent="0.25">
      <c r="B6" s="28" t="s">
        <v>30</v>
      </c>
      <c r="C6" s="29">
        <v>51</v>
      </c>
      <c r="D6" s="29">
        <v>9</v>
      </c>
      <c r="E6" s="29">
        <v>4</v>
      </c>
      <c r="F6" s="29">
        <v>4</v>
      </c>
      <c r="G6" s="29">
        <v>2</v>
      </c>
      <c r="H6" s="29">
        <v>0</v>
      </c>
      <c r="I6" s="29">
        <v>0</v>
      </c>
      <c r="J6" s="29">
        <v>0</v>
      </c>
    </row>
    <row r="7" spans="2:18" s="22" customFormat="1" ht="17.100000000000001" customHeight="1" thickBot="1" x14ac:dyDescent="0.25">
      <c r="B7" s="28" t="s">
        <v>31</v>
      </c>
      <c r="C7" s="29">
        <v>14</v>
      </c>
      <c r="D7" s="29">
        <v>30</v>
      </c>
      <c r="E7" s="29">
        <v>2</v>
      </c>
      <c r="F7" s="29">
        <v>0</v>
      </c>
      <c r="G7" s="29">
        <v>0</v>
      </c>
      <c r="H7" s="29">
        <v>0</v>
      </c>
      <c r="I7" s="29">
        <v>0</v>
      </c>
      <c r="J7" s="29">
        <v>0</v>
      </c>
    </row>
    <row r="8" spans="2:18" s="22" customFormat="1" ht="17.100000000000001" customHeight="1" thickBot="1" x14ac:dyDescent="0.25">
      <c r="B8" s="28" t="s">
        <v>97</v>
      </c>
      <c r="C8" s="29">
        <v>5</v>
      </c>
      <c r="D8" s="29">
        <v>2</v>
      </c>
      <c r="E8" s="29">
        <v>0</v>
      </c>
      <c r="F8" s="29">
        <v>0</v>
      </c>
      <c r="G8" s="29">
        <v>0</v>
      </c>
      <c r="H8" s="29">
        <v>0</v>
      </c>
      <c r="I8" s="29">
        <v>0</v>
      </c>
      <c r="J8" s="29">
        <v>0</v>
      </c>
    </row>
    <row r="9" spans="2:18" s="22" customFormat="1" ht="17.100000000000001" customHeight="1" thickBot="1" x14ac:dyDescent="0.25">
      <c r="B9" s="28" t="s">
        <v>26</v>
      </c>
      <c r="C9" s="29">
        <v>15</v>
      </c>
      <c r="D9" s="29">
        <v>1</v>
      </c>
      <c r="E9" s="29">
        <v>0</v>
      </c>
      <c r="F9" s="29">
        <v>12</v>
      </c>
      <c r="G9" s="57">
        <v>0</v>
      </c>
      <c r="H9" s="57">
        <v>0</v>
      </c>
      <c r="I9" s="57">
        <v>0</v>
      </c>
      <c r="J9" s="57">
        <v>0</v>
      </c>
    </row>
    <row r="10" spans="2:18" s="22" customFormat="1" ht="17.100000000000001" customHeight="1" thickBot="1" x14ac:dyDescent="0.25">
      <c r="B10" s="28" t="s">
        <v>8</v>
      </c>
      <c r="C10" s="29">
        <v>4</v>
      </c>
      <c r="D10" s="29">
        <v>349</v>
      </c>
      <c r="E10" s="29">
        <v>6</v>
      </c>
      <c r="F10" s="29">
        <v>1</v>
      </c>
      <c r="G10" s="29">
        <v>0</v>
      </c>
      <c r="H10" s="29">
        <v>0</v>
      </c>
      <c r="I10" s="57">
        <v>0</v>
      </c>
      <c r="J10" s="57">
        <v>0</v>
      </c>
    </row>
    <row r="11" spans="2:18" s="22" customFormat="1" ht="17.100000000000001" customHeight="1" thickBot="1" x14ac:dyDescent="0.25">
      <c r="B11" s="28" t="s">
        <v>9</v>
      </c>
      <c r="C11" s="29">
        <v>0</v>
      </c>
      <c r="D11" s="29">
        <v>5</v>
      </c>
      <c r="E11" s="29">
        <v>19</v>
      </c>
      <c r="F11" s="29">
        <v>0</v>
      </c>
      <c r="G11" s="29">
        <v>0</v>
      </c>
      <c r="H11" s="29">
        <v>0</v>
      </c>
      <c r="I11" s="29">
        <v>0</v>
      </c>
      <c r="J11" s="29">
        <v>0</v>
      </c>
    </row>
    <row r="12" spans="2:18" s="22" customFormat="1" ht="17.100000000000001" customHeight="1" thickBot="1" x14ac:dyDescent="0.25">
      <c r="B12" s="28" t="s">
        <v>32</v>
      </c>
      <c r="C12" s="29">
        <v>25</v>
      </c>
      <c r="D12" s="29">
        <v>33</v>
      </c>
      <c r="E12" s="29">
        <v>0</v>
      </c>
      <c r="F12" s="29">
        <v>0</v>
      </c>
      <c r="G12" s="29">
        <v>1</v>
      </c>
      <c r="H12" s="29">
        <v>8</v>
      </c>
      <c r="I12" s="29">
        <v>0</v>
      </c>
      <c r="J12" s="29">
        <v>0</v>
      </c>
    </row>
    <row r="13" spans="2:18" s="22" customFormat="1" ht="17.100000000000001" customHeight="1" thickBot="1" x14ac:dyDescent="0.25">
      <c r="B13" s="28" t="s">
        <v>28</v>
      </c>
      <c r="C13" s="29">
        <v>11</v>
      </c>
      <c r="D13" s="29">
        <v>20</v>
      </c>
      <c r="E13" s="29">
        <v>12</v>
      </c>
      <c r="F13" s="29">
        <v>10</v>
      </c>
      <c r="G13" s="29">
        <v>2</v>
      </c>
      <c r="H13" s="29">
        <v>0</v>
      </c>
      <c r="I13" s="29">
        <v>0</v>
      </c>
      <c r="J13" s="29">
        <v>0</v>
      </c>
    </row>
    <row r="14" spans="2:18" s="22" customFormat="1" ht="17.100000000000001" customHeight="1" thickBot="1" x14ac:dyDescent="0.25">
      <c r="B14" s="28" t="s">
        <v>18</v>
      </c>
      <c r="C14" s="29">
        <v>357</v>
      </c>
      <c r="D14" s="29">
        <v>300</v>
      </c>
      <c r="E14" s="29">
        <v>87</v>
      </c>
      <c r="F14" s="29">
        <v>45</v>
      </c>
      <c r="G14" s="29">
        <v>29</v>
      </c>
      <c r="H14" s="29">
        <v>4</v>
      </c>
      <c r="I14" s="29">
        <v>3</v>
      </c>
      <c r="J14" s="29">
        <v>3</v>
      </c>
    </row>
    <row r="15" spans="2:18" s="22" customFormat="1" ht="17.100000000000001" customHeight="1" thickBot="1" x14ac:dyDescent="0.25">
      <c r="B15" s="28" t="s">
        <v>27</v>
      </c>
      <c r="C15" s="29">
        <v>79</v>
      </c>
      <c r="D15" s="29">
        <v>50</v>
      </c>
      <c r="E15" s="29">
        <v>55</v>
      </c>
      <c r="F15" s="29">
        <v>11</v>
      </c>
      <c r="G15" s="29">
        <v>7</v>
      </c>
      <c r="H15" s="29">
        <v>5</v>
      </c>
      <c r="I15" s="29">
        <v>5</v>
      </c>
      <c r="J15" s="29">
        <v>0</v>
      </c>
    </row>
    <row r="16" spans="2:18" s="22" customFormat="1" ht="17.100000000000001" customHeight="1" thickBot="1" x14ac:dyDescent="0.25">
      <c r="B16" s="28" t="s">
        <v>15</v>
      </c>
      <c r="C16" s="29">
        <v>10</v>
      </c>
      <c r="D16" s="29">
        <v>1</v>
      </c>
      <c r="E16" s="29">
        <v>0</v>
      </c>
      <c r="F16" s="29">
        <v>25</v>
      </c>
      <c r="G16" s="29">
        <v>0</v>
      </c>
      <c r="H16" s="29">
        <v>1</v>
      </c>
      <c r="I16" s="29">
        <v>0</v>
      </c>
      <c r="J16" s="29">
        <v>0</v>
      </c>
    </row>
    <row r="17" spans="2:10" s="22" customFormat="1" ht="17.100000000000001" customHeight="1" thickBot="1" x14ac:dyDescent="0.25">
      <c r="B17" s="28" t="s">
        <v>10</v>
      </c>
      <c r="C17" s="29">
        <v>14</v>
      </c>
      <c r="D17" s="29">
        <v>21</v>
      </c>
      <c r="E17" s="29">
        <v>4</v>
      </c>
      <c r="F17" s="29">
        <v>3</v>
      </c>
      <c r="G17" s="57">
        <v>1</v>
      </c>
      <c r="H17" s="57">
        <v>0</v>
      </c>
      <c r="I17" s="57">
        <v>0</v>
      </c>
      <c r="J17" s="57">
        <v>0</v>
      </c>
    </row>
    <row r="18" spans="2:10" s="22" customFormat="1" ht="17.100000000000001" customHeight="1" thickBot="1" x14ac:dyDescent="0.25">
      <c r="B18" s="28" t="s">
        <v>98</v>
      </c>
      <c r="C18" s="29">
        <v>84</v>
      </c>
      <c r="D18" s="29">
        <v>60</v>
      </c>
      <c r="E18" s="29">
        <v>11</v>
      </c>
      <c r="F18" s="29">
        <v>46</v>
      </c>
      <c r="G18" s="29">
        <v>26</v>
      </c>
      <c r="H18" s="29">
        <v>3</v>
      </c>
      <c r="I18" s="29">
        <v>1</v>
      </c>
      <c r="J18" s="29">
        <v>0</v>
      </c>
    </row>
    <row r="19" spans="2:10" s="22" customFormat="1" ht="17.100000000000001" customHeight="1" thickBot="1" x14ac:dyDescent="0.25">
      <c r="B19" s="28" t="s">
        <v>99</v>
      </c>
      <c r="C19" s="29">
        <v>2</v>
      </c>
      <c r="D19" s="29">
        <v>45</v>
      </c>
      <c r="E19" s="29">
        <v>2</v>
      </c>
      <c r="F19" s="29">
        <v>1</v>
      </c>
      <c r="G19" s="29">
        <v>2</v>
      </c>
      <c r="H19" s="29">
        <v>0</v>
      </c>
      <c r="I19" s="29">
        <v>0</v>
      </c>
      <c r="J19" s="29">
        <v>0</v>
      </c>
    </row>
    <row r="20" spans="2:10" s="22" customFormat="1" ht="17.100000000000001" customHeight="1" thickBot="1" x14ac:dyDescent="0.25">
      <c r="B20" s="28" t="s">
        <v>100</v>
      </c>
      <c r="C20" s="29">
        <v>0</v>
      </c>
      <c r="D20" s="29">
        <v>2</v>
      </c>
      <c r="E20" s="29">
        <v>0</v>
      </c>
      <c r="F20" s="29">
        <v>3</v>
      </c>
      <c r="G20" s="29">
        <v>0</v>
      </c>
      <c r="H20" s="29">
        <v>0</v>
      </c>
      <c r="I20" s="29">
        <v>0</v>
      </c>
      <c r="J20" s="29">
        <v>0</v>
      </c>
    </row>
    <row r="21" spans="2:10" s="22" customFormat="1" ht="17.100000000000001" customHeight="1" thickBot="1" x14ac:dyDescent="0.25">
      <c r="B21" s="28" t="s">
        <v>29</v>
      </c>
      <c r="C21" s="29">
        <v>37</v>
      </c>
      <c r="D21" s="29">
        <v>19</v>
      </c>
      <c r="E21" s="29">
        <v>0</v>
      </c>
      <c r="F21" s="29">
        <v>1</v>
      </c>
      <c r="G21" s="29">
        <v>0</v>
      </c>
      <c r="H21" s="29">
        <v>0</v>
      </c>
      <c r="I21" s="29">
        <v>0</v>
      </c>
      <c r="J21" s="29">
        <v>0</v>
      </c>
    </row>
    <row r="22" spans="2:10" s="22" customFormat="1" ht="17.100000000000001" customHeight="1" thickBot="1" x14ac:dyDescent="0.25">
      <c r="B22" s="28" t="s">
        <v>11</v>
      </c>
      <c r="C22" s="29">
        <v>0</v>
      </c>
      <c r="D22" s="29">
        <v>1</v>
      </c>
      <c r="E22" s="29">
        <v>32</v>
      </c>
      <c r="F22" s="29">
        <v>0</v>
      </c>
      <c r="G22" s="29">
        <v>0</v>
      </c>
      <c r="H22" s="29">
        <v>0</v>
      </c>
      <c r="I22" s="29">
        <v>0</v>
      </c>
      <c r="J22" s="29">
        <v>0</v>
      </c>
    </row>
    <row r="23" spans="2:10" s="22" customFormat="1" ht="17.100000000000001" customHeight="1" thickBot="1" x14ac:dyDescent="0.25">
      <c r="B23" s="49" t="s">
        <v>16</v>
      </c>
      <c r="C23" s="48">
        <v>708</v>
      </c>
      <c r="D23" s="48">
        <v>948</v>
      </c>
      <c r="E23" s="48">
        <v>234</v>
      </c>
      <c r="F23" s="48">
        <v>162</v>
      </c>
      <c r="G23" s="48">
        <v>70</v>
      </c>
      <c r="H23" s="48">
        <f>SUM(H6:H22)</f>
        <v>21</v>
      </c>
      <c r="I23" s="48">
        <v>9</v>
      </c>
      <c r="J23" s="48">
        <v>3</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185</v>
      </c>
      <c r="D27" s="27" t="s">
        <v>189</v>
      </c>
      <c r="E27" s="27" t="s">
        <v>192</v>
      </c>
      <c r="F27" s="27" t="s">
        <v>197</v>
      </c>
    </row>
    <row r="28" spans="2:10" s="22" customFormat="1" ht="17.100000000000001" customHeight="1" thickBot="1" x14ac:dyDescent="0.25">
      <c r="B28" s="28" t="s">
        <v>30</v>
      </c>
      <c r="C28" s="30">
        <f>+IF(C6&gt;0,(G6-C6)/C6,"-")</f>
        <v>-0.96078431372549022</v>
      </c>
      <c r="D28" s="30">
        <f>+IF(D6&gt;0,(H6-D6)/D6,"-")</f>
        <v>-1</v>
      </c>
      <c r="E28" s="30">
        <f>+IF(E6&gt;0,(I6-E6)/E6,"-")</f>
        <v>-1</v>
      </c>
      <c r="F28" s="30">
        <f>+IF(F6&gt;0,(J6-F6)/F6,"-")</f>
        <v>-1</v>
      </c>
    </row>
    <row r="29" spans="2:10" s="22" customFormat="1" ht="17.100000000000001" customHeight="1" thickBot="1" x14ac:dyDescent="0.25">
      <c r="B29" s="28" t="s">
        <v>31</v>
      </c>
      <c r="C29" s="30">
        <f t="shared" ref="C29:C45" si="0">+IF(C7&gt;0,(G7-C7)/C7,"-")</f>
        <v>-1</v>
      </c>
      <c r="D29" s="30">
        <f t="shared" ref="D29:D45" si="1">+IF(D7&gt;0,(H7-D7)/D7,"-")</f>
        <v>-1</v>
      </c>
      <c r="E29" s="30">
        <f t="shared" ref="E29:E45" si="2">+IF(E7&gt;0,(I7-E7)/E7,"-")</f>
        <v>-1</v>
      </c>
      <c r="F29" s="30" t="str">
        <f t="shared" ref="F29:F45" si="3">+IF(F7&gt;0,(J7-F7)/F7,"-")</f>
        <v>-</v>
      </c>
    </row>
    <row r="30" spans="2:10" s="22" customFormat="1" ht="17.100000000000001" customHeight="1" thickBot="1" x14ac:dyDescent="0.25">
      <c r="B30" s="28" t="s">
        <v>97</v>
      </c>
      <c r="C30" s="30">
        <f t="shared" si="0"/>
        <v>-1</v>
      </c>
      <c r="D30" s="30">
        <f t="shared" si="1"/>
        <v>-1</v>
      </c>
      <c r="E30" s="30" t="str">
        <f t="shared" si="2"/>
        <v>-</v>
      </c>
      <c r="F30" s="30" t="str">
        <f t="shared" si="3"/>
        <v>-</v>
      </c>
    </row>
    <row r="31" spans="2:10" s="22" customFormat="1" ht="17.100000000000001" customHeight="1" thickBot="1" x14ac:dyDescent="0.25">
      <c r="B31" s="28" t="s">
        <v>26</v>
      </c>
      <c r="C31" s="30">
        <f t="shared" si="0"/>
        <v>-1</v>
      </c>
      <c r="D31" s="30">
        <f t="shared" si="1"/>
        <v>-1</v>
      </c>
      <c r="E31" s="30" t="str">
        <f t="shared" si="2"/>
        <v>-</v>
      </c>
      <c r="F31" s="30">
        <f t="shared" si="3"/>
        <v>-1</v>
      </c>
    </row>
    <row r="32" spans="2:10" s="22" customFormat="1" ht="17.100000000000001" customHeight="1" thickBot="1" x14ac:dyDescent="0.25">
      <c r="B32" s="28" t="s">
        <v>8</v>
      </c>
      <c r="C32" s="30">
        <f t="shared" si="0"/>
        <v>-1</v>
      </c>
      <c r="D32" s="30">
        <f t="shared" si="1"/>
        <v>-1</v>
      </c>
      <c r="E32" s="30">
        <f t="shared" si="2"/>
        <v>-1</v>
      </c>
      <c r="F32" s="30">
        <f t="shared" si="3"/>
        <v>-1</v>
      </c>
    </row>
    <row r="33" spans="2:6" s="22" customFormat="1" ht="17.100000000000001" customHeight="1" thickBot="1" x14ac:dyDescent="0.25">
      <c r="B33" s="28" t="s">
        <v>9</v>
      </c>
      <c r="C33" s="30" t="str">
        <f t="shared" si="0"/>
        <v>-</v>
      </c>
      <c r="D33" s="30">
        <f t="shared" si="1"/>
        <v>-1</v>
      </c>
      <c r="E33" s="30">
        <f t="shared" si="2"/>
        <v>-1</v>
      </c>
      <c r="F33" s="30" t="str">
        <f t="shared" si="3"/>
        <v>-</v>
      </c>
    </row>
    <row r="34" spans="2:6" s="22" customFormat="1" ht="17.100000000000001" customHeight="1" thickBot="1" x14ac:dyDescent="0.25">
      <c r="B34" s="28" t="s">
        <v>32</v>
      </c>
      <c r="C34" s="30">
        <f t="shared" si="0"/>
        <v>-0.96</v>
      </c>
      <c r="D34" s="30">
        <f t="shared" si="1"/>
        <v>-0.75757575757575757</v>
      </c>
      <c r="E34" s="30" t="str">
        <f t="shared" si="2"/>
        <v>-</v>
      </c>
      <c r="F34" s="30" t="str">
        <f t="shared" si="3"/>
        <v>-</v>
      </c>
    </row>
    <row r="35" spans="2:6" s="22" customFormat="1" ht="17.100000000000001" customHeight="1" thickBot="1" x14ac:dyDescent="0.25">
      <c r="B35" s="28" t="s">
        <v>28</v>
      </c>
      <c r="C35" s="30">
        <f t="shared" si="0"/>
        <v>-0.81818181818181823</v>
      </c>
      <c r="D35" s="30">
        <f t="shared" si="1"/>
        <v>-1</v>
      </c>
      <c r="E35" s="30">
        <f t="shared" si="2"/>
        <v>-1</v>
      </c>
      <c r="F35" s="30">
        <f t="shared" si="3"/>
        <v>-1</v>
      </c>
    </row>
    <row r="36" spans="2:6" s="22" customFormat="1" ht="17.100000000000001" customHeight="1" thickBot="1" x14ac:dyDescent="0.25">
      <c r="B36" s="28" t="s">
        <v>18</v>
      </c>
      <c r="C36" s="30">
        <f t="shared" si="0"/>
        <v>-0.91876750700280108</v>
      </c>
      <c r="D36" s="30">
        <f t="shared" si="1"/>
        <v>-0.98666666666666669</v>
      </c>
      <c r="E36" s="30">
        <f t="shared" si="2"/>
        <v>-0.96551724137931039</v>
      </c>
      <c r="F36" s="30">
        <f t="shared" si="3"/>
        <v>-0.93333333333333335</v>
      </c>
    </row>
    <row r="37" spans="2:6" s="22" customFormat="1" ht="17.100000000000001" customHeight="1" thickBot="1" x14ac:dyDescent="0.25">
      <c r="B37" s="28" t="s">
        <v>27</v>
      </c>
      <c r="C37" s="30">
        <f t="shared" si="0"/>
        <v>-0.91139240506329111</v>
      </c>
      <c r="D37" s="30">
        <f t="shared" si="1"/>
        <v>-0.9</v>
      </c>
      <c r="E37" s="30">
        <f t="shared" si="2"/>
        <v>-0.90909090909090906</v>
      </c>
      <c r="F37" s="30">
        <f t="shared" si="3"/>
        <v>-1</v>
      </c>
    </row>
    <row r="38" spans="2:6" s="22" customFormat="1" ht="17.100000000000001" customHeight="1" thickBot="1" x14ac:dyDescent="0.25">
      <c r="B38" s="28" t="s">
        <v>15</v>
      </c>
      <c r="C38" s="30">
        <f t="shared" si="0"/>
        <v>-1</v>
      </c>
      <c r="D38" s="30">
        <f t="shared" si="1"/>
        <v>0</v>
      </c>
      <c r="E38" s="30" t="str">
        <f t="shared" si="2"/>
        <v>-</v>
      </c>
      <c r="F38" s="30">
        <f t="shared" si="3"/>
        <v>-1</v>
      </c>
    </row>
    <row r="39" spans="2:6" s="22" customFormat="1" ht="17.100000000000001" customHeight="1" thickBot="1" x14ac:dyDescent="0.25">
      <c r="B39" s="28" t="s">
        <v>10</v>
      </c>
      <c r="C39" s="30">
        <f t="shared" si="0"/>
        <v>-0.9285714285714286</v>
      </c>
      <c r="D39" s="30">
        <f t="shared" si="1"/>
        <v>-1</v>
      </c>
      <c r="E39" s="30">
        <f t="shared" si="2"/>
        <v>-1</v>
      </c>
      <c r="F39" s="30">
        <f t="shared" si="3"/>
        <v>-1</v>
      </c>
    </row>
    <row r="40" spans="2:6" s="22" customFormat="1" ht="17.100000000000001" customHeight="1" thickBot="1" x14ac:dyDescent="0.25">
      <c r="B40" s="28" t="s">
        <v>98</v>
      </c>
      <c r="C40" s="30">
        <f t="shared" si="0"/>
        <v>-0.69047619047619047</v>
      </c>
      <c r="D40" s="30">
        <f t="shared" si="1"/>
        <v>-0.95</v>
      </c>
      <c r="E40" s="30">
        <f t="shared" si="2"/>
        <v>-0.90909090909090906</v>
      </c>
      <c r="F40" s="30">
        <f t="shared" si="3"/>
        <v>-1</v>
      </c>
    </row>
    <row r="41" spans="2:6" s="22" customFormat="1" ht="17.100000000000001" customHeight="1" thickBot="1" x14ac:dyDescent="0.25">
      <c r="B41" s="28" t="s">
        <v>99</v>
      </c>
      <c r="C41" s="30">
        <f t="shared" si="0"/>
        <v>0</v>
      </c>
      <c r="D41" s="30">
        <f t="shared" si="1"/>
        <v>-1</v>
      </c>
      <c r="E41" s="30">
        <f t="shared" si="2"/>
        <v>-1</v>
      </c>
      <c r="F41" s="30">
        <f t="shared" si="3"/>
        <v>-1</v>
      </c>
    </row>
    <row r="42" spans="2:6" s="22" customFormat="1" ht="17.100000000000001" customHeight="1" thickBot="1" x14ac:dyDescent="0.25">
      <c r="B42" s="28" t="s">
        <v>100</v>
      </c>
      <c r="C42" s="30" t="str">
        <f t="shared" si="0"/>
        <v>-</v>
      </c>
      <c r="D42" s="30">
        <f t="shared" si="1"/>
        <v>-1</v>
      </c>
      <c r="E42" s="30" t="str">
        <f t="shared" si="2"/>
        <v>-</v>
      </c>
      <c r="F42" s="30">
        <f t="shared" si="3"/>
        <v>-1</v>
      </c>
    </row>
    <row r="43" spans="2:6" s="22" customFormat="1" ht="17.100000000000001" customHeight="1" thickBot="1" x14ac:dyDescent="0.25">
      <c r="B43" s="28" t="s">
        <v>29</v>
      </c>
      <c r="C43" s="30">
        <f t="shared" si="0"/>
        <v>-1</v>
      </c>
      <c r="D43" s="30">
        <f t="shared" si="1"/>
        <v>-1</v>
      </c>
      <c r="E43" s="30" t="str">
        <f t="shared" si="2"/>
        <v>-</v>
      </c>
      <c r="F43" s="30">
        <f t="shared" si="3"/>
        <v>-1</v>
      </c>
    </row>
    <row r="44" spans="2:6" ht="17.100000000000001" customHeight="1" thickBot="1" x14ac:dyDescent="0.25">
      <c r="B44" s="28" t="s">
        <v>11</v>
      </c>
      <c r="C44" s="30" t="str">
        <f t="shared" si="0"/>
        <v>-</v>
      </c>
      <c r="D44" s="30">
        <f t="shared" si="1"/>
        <v>-1</v>
      </c>
      <c r="E44" s="30">
        <f t="shared" si="2"/>
        <v>-1</v>
      </c>
      <c r="F44" s="30" t="str">
        <f t="shared" si="3"/>
        <v>-</v>
      </c>
    </row>
    <row r="45" spans="2:6" ht="17.100000000000001" customHeight="1" thickBot="1" x14ac:dyDescent="0.25">
      <c r="B45" s="49" t="s">
        <v>16</v>
      </c>
      <c r="C45" s="51">
        <f t="shared" si="0"/>
        <v>-0.90112994350282483</v>
      </c>
      <c r="D45" s="51">
        <f t="shared" si="1"/>
        <v>-0.97784810126582278</v>
      </c>
      <c r="E45" s="51">
        <f t="shared" si="2"/>
        <v>-0.96153846153846156</v>
      </c>
      <c r="F45" s="51">
        <f t="shared" si="3"/>
        <v>-0.98148148148148151</v>
      </c>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58"/>
  <sheetViews>
    <sheetView workbookViewId="0">
      <selection activeCell="L15" sqref="L15"/>
    </sheetView>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1" ht="40.5" customHeight="1" x14ac:dyDescent="0.2">
      <c r="B2" s="21"/>
    </row>
    <row r="3" spans="2:11" s="22" customFormat="1" ht="28.5" customHeight="1" x14ac:dyDescent="0.2">
      <c r="B3" s="37"/>
    </row>
    <row r="5" spans="2:11" ht="63.75" customHeight="1" x14ac:dyDescent="0.2">
      <c r="C5" s="27" t="s">
        <v>175</v>
      </c>
      <c r="D5" s="27" t="s">
        <v>174</v>
      </c>
      <c r="E5" s="27" t="s">
        <v>161</v>
      </c>
      <c r="F5" s="27" t="s">
        <v>108</v>
      </c>
      <c r="G5" s="27" t="s">
        <v>109</v>
      </c>
      <c r="H5" s="27" t="s">
        <v>110</v>
      </c>
      <c r="I5" s="27" t="s">
        <v>111</v>
      </c>
      <c r="J5" s="27" t="s">
        <v>112</v>
      </c>
      <c r="K5" s="27" t="s">
        <v>113</v>
      </c>
    </row>
    <row r="6" spans="2:11" s="22" customFormat="1" ht="17.100000000000001" customHeight="1" thickBot="1" x14ac:dyDescent="0.25">
      <c r="B6" s="28" t="s">
        <v>117</v>
      </c>
      <c r="C6" s="76">
        <v>299</v>
      </c>
      <c r="D6" s="77">
        <v>0</v>
      </c>
      <c r="E6" s="78">
        <v>13</v>
      </c>
      <c r="F6" s="77">
        <v>312</v>
      </c>
      <c r="G6" s="76">
        <v>132</v>
      </c>
      <c r="H6" s="76">
        <v>3</v>
      </c>
      <c r="I6" s="76">
        <v>18</v>
      </c>
      <c r="J6" s="76">
        <v>2</v>
      </c>
      <c r="K6" s="76">
        <v>0</v>
      </c>
    </row>
    <row r="7" spans="2:11" s="22" customFormat="1" ht="17.100000000000001" customHeight="1" thickBot="1" x14ac:dyDescent="0.25">
      <c r="B7" s="28" t="s">
        <v>126</v>
      </c>
      <c r="C7" s="76">
        <v>340</v>
      </c>
      <c r="D7" s="77">
        <v>6</v>
      </c>
      <c r="E7" s="78">
        <v>28</v>
      </c>
      <c r="F7" s="78">
        <v>374</v>
      </c>
      <c r="G7" s="76">
        <v>277</v>
      </c>
      <c r="H7" s="76">
        <v>2</v>
      </c>
      <c r="I7" s="76">
        <v>73</v>
      </c>
      <c r="J7" s="76">
        <v>3</v>
      </c>
      <c r="K7" s="76">
        <v>0</v>
      </c>
    </row>
    <row r="8" spans="2:11" s="22" customFormat="1" ht="17.100000000000001" customHeight="1" thickBot="1" x14ac:dyDescent="0.25">
      <c r="B8" s="28" t="s">
        <v>129</v>
      </c>
      <c r="C8" s="76">
        <v>121</v>
      </c>
      <c r="D8" s="78">
        <v>0</v>
      </c>
      <c r="E8" s="78">
        <v>13</v>
      </c>
      <c r="F8" s="78">
        <v>134</v>
      </c>
      <c r="G8" s="76">
        <v>163</v>
      </c>
      <c r="H8" s="76">
        <v>0</v>
      </c>
      <c r="I8" s="76">
        <v>18</v>
      </c>
      <c r="J8" s="76">
        <v>1</v>
      </c>
      <c r="K8" s="76">
        <v>0</v>
      </c>
    </row>
    <row r="9" spans="2:11" s="22" customFormat="1" ht="17.100000000000001" customHeight="1" thickBot="1" x14ac:dyDescent="0.25">
      <c r="B9" s="28" t="s">
        <v>133</v>
      </c>
      <c r="C9" s="76">
        <v>255</v>
      </c>
      <c r="D9" s="78">
        <v>0</v>
      </c>
      <c r="E9" s="78">
        <v>13</v>
      </c>
      <c r="F9" s="78">
        <v>268</v>
      </c>
      <c r="G9" s="76">
        <v>196</v>
      </c>
      <c r="H9" s="76">
        <v>0</v>
      </c>
      <c r="I9" s="76">
        <v>13</v>
      </c>
      <c r="J9" s="76">
        <v>2</v>
      </c>
      <c r="K9" s="76">
        <v>0</v>
      </c>
    </row>
    <row r="10" spans="2:11" s="22" customFormat="1" ht="17.100000000000001" customHeight="1" thickBot="1" x14ac:dyDescent="0.25">
      <c r="B10" s="28" t="s">
        <v>135</v>
      </c>
      <c r="C10" s="76">
        <v>126</v>
      </c>
      <c r="D10" s="78">
        <v>14</v>
      </c>
      <c r="E10" s="78">
        <v>4</v>
      </c>
      <c r="F10" s="78">
        <v>144</v>
      </c>
      <c r="G10" s="76">
        <v>69</v>
      </c>
      <c r="H10" s="79">
        <v>0</v>
      </c>
      <c r="I10" s="76">
        <v>5</v>
      </c>
      <c r="J10" s="76">
        <v>2</v>
      </c>
      <c r="K10" s="76">
        <v>0</v>
      </c>
    </row>
    <row r="11" spans="2:11" s="22" customFormat="1" ht="17.100000000000001" customHeight="1" thickBot="1" x14ac:dyDescent="0.25">
      <c r="B11" s="28" t="s">
        <v>137</v>
      </c>
      <c r="C11" s="76">
        <v>99</v>
      </c>
      <c r="D11" s="78">
        <v>9</v>
      </c>
      <c r="E11" s="78">
        <v>0</v>
      </c>
      <c r="F11" s="78">
        <v>108</v>
      </c>
      <c r="G11" s="76">
        <v>55</v>
      </c>
      <c r="H11" s="76">
        <v>0</v>
      </c>
      <c r="I11" s="76">
        <v>17</v>
      </c>
      <c r="J11" s="76">
        <v>0</v>
      </c>
      <c r="K11" s="76">
        <v>0</v>
      </c>
    </row>
    <row r="12" spans="2:11" s="22" customFormat="1" ht="17.100000000000001" customHeight="1" thickBot="1" x14ac:dyDescent="0.25">
      <c r="B12" s="28" t="s">
        <v>143</v>
      </c>
      <c r="C12" s="76">
        <v>418</v>
      </c>
      <c r="D12" s="78">
        <v>3</v>
      </c>
      <c r="E12" s="78">
        <v>79</v>
      </c>
      <c r="F12" s="78">
        <v>500</v>
      </c>
      <c r="G12" s="76">
        <v>385</v>
      </c>
      <c r="H12" s="76">
        <v>1</v>
      </c>
      <c r="I12" s="76">
        <v>42</v>
      </c>
      <c r="J12" s="76">
        <v>1</v>
      </c>
      <c r="K12" s="76">
        <v>0</v>
      </c>
    </row>
    <row r="13" spans="2:11" s="22" customFormat="1" ht="17.100000000000001" customHeight="1" thickBot="1" x14ac:dyDescent="0.25">
      <c r="B13" s="28" t="s">
        <v>152</v>
      </c>
      <c r="C13" s="76">
        <v>493</v>
      </c>
      <c r="D13" s="78">
        <v>2</v>
      </c>
      <c r="E13" s="78">
        <v>55</v>
      </c>
      <c r="F13" s="78">
        <v>550</v>
      </c>
      <c r="G13" s="76">
        <v>351</v>
      </c>
      <c r="H13" s="76">
        <v>7</v>
      </c>
      <c r="I13" s="76">
        <v>108</v>
      </c>
      <c r="J13" s="76">
        <v>2</v>
      </c>
      <c r="K13" s="76">
        <v>0</v>
      </c>
    </row>
    <row r="14" spans="2:11" s="22" customFormat="1" ht="17.100000000000001" customHeight="1" thickBot="1" x14ac:dyDescent="0.25">
      <c r="B14" s="28" t="s">
        <v>136</v>
      </c>
      <c r="C14" s="76">
        <v>49</v>
      </c>
      <c r="D14" s="78">
        <v>1</v>
      </c>
      <c r="E14" s="78">
        <v>3</v>
      </c>
      <c r="F14" s="78">
        <v>53</v>
      </c>
      <c r="G14" s="76">
        <v>32</v>
      </c>
      <c r="H14" s="76">
        <v>0</v>
      </c>
      <c r="I14" s="76">
        <v>5</v>
      </c>
      <c r="J14" s="76">
        <v>0</v>
      </c>
      <c r="K14" s="76">
        <v>0</v>
      </c>
    </row>
    <row r="15" spans="2:11" s="22" customFormat="1" ht="17.100000000000001" customHeight="1" thickBot="1" x14ac:dyDescent="0.25">
      <c r="B15" s="28" t="s">
        <v>155</v>
      </c>
      <c r="C15" s="76">
        <v>15</v>
      </c>
      <c r="D15" s="78">
        <v>0</v>
      </c>
      <c r="E15" s="78">
        <v>5</v>
      </c>
      <c r="F15" s="78">
        <v>20</v>
      </c>
      <c r="G15" s="76">
        <v>4</v>
      </c>
      <c r="H15" s="76">
        <v>1</v>
      </c>
      <c r="I15" s="76">
        <v>6</v>
      </c>
      <c r="J15" s="76">
        <v>0</v>
      </c>
      <c r="K15" s="76">
        <v>0</v>
      </c>
    </row>
    <row r="16" spans="2:11" s="22" customFormat="1" ht="17.100000000000001" customHeight="1" thickBot="1" x14ac:dyDescent="0.25">
      <c r="B16" s="28" t="s">
        <v>160</v>
      </c>
      <c r="C16" s="76">
        <v>190</v>
      </c>
      <c r="D16" s="78">
        <v>0</v>
      </c>
      <c r="E16" s="78">
        <v>19</v>
      </c>
      <c r="F16" s="78">
        <v>209</v>
      </c>
      <c r="G16" s="76">
        <v>128</v>
      </c>
      <c r="H16" s="76">
        <v>2</v>
      </c>
      <c r="I16" s="76">
        <v>17</v>
      </c>
      <c r="J16" s="76">
        <v>3</v>
      </c>
      <c r="K16" s="76">
        <v>0</v>
      </c>
    </row>
    <row r="17" spans="2:11" s="22" customFormat="1" ht="17.100000000000001" customHeight="1" thickBot="1" x14ac:dyDescent="0.25">
      <c r="B17" s="28" t="s">
        <v>119</v>
      </c>
      <c r="C17" s="76">
        <v>238</v>
      </c>
      <c r="D17" s="78">
        <v>34</v>
      </c>
      <c r="E17" s="78">
        <v>21</v>
      </c>
      <c r="F17" s="78">
        <v>293</v>
      </c>
      <c r="G17" s="76">
        <v>252</v>
      </c>
      <c r="H17" s="76">
        <v>0</v>
      </c>
      <c r="I17" s="76">
        <v>10</v>
      </c>
      <c r="J17" s="76">
        <v>2</v>
      </c>
      <c r="K17" s="76">
        <v>0</v>
      </c>
    </row>
    <row r="18" spans="2:11" s="22" customFormat="1" ht="17.100000000000001" customHeight="1" thickBot="1" x14ac:dyDescent="0.25">
      <c r="B18" s="28" t="s">
        <v>26</v>
      </c>
      <c r="C18" s="76">
        <v>219</v>
      </c>
      <c r="D18" s="78">
        <v>148</v>
      </c>
      <c r="E18" s="78">
        <v>9</v>
      </c>
      <c r="F18" s="78">
        <v>376</v>
      </c>
      <c r="G18" s="76">
        <v>198</v>
      </c>
      <c r="H18" s="76">
        <v>2</v>
      </c>
      <c r="I18" s="76">
        <v>12</v>
      </c>
      <c r="J18" s="76">
        <v>1</v>
      </c>
      <c r="K18" s="76">
        <v>0</v>
      </c>
    </row>
    <row r="19" spans="2:11" s="22" customFormat="1" ht="17.100000000000001" customHeight="1" thickBot="1" x14ac:dyDescent="0.25">
      <c r="B19" s="28" t="s">
        <v>138</v>
      </c>
      <c r="C19" s="76">
        <v>560</v>
      </c>
      <c r="D19" s="78">
        <v>2</v>
      </c>
      <c r="E19" s="78">
        <v>41</v>
      </c>
      <c r="F19" s="78">
        <v>603</v>
      </c>
      <c r="G19" s="76">
        <v>91</v>
      </c>
      <c r="H19" s="76">
        <v>1</v>
      </c>
      <c r="I19" s="76">
        <v>27</v>
      </c>
      <c r="J19" s="76">
        <v>2</v>
      </c>
      <c r="K19" s="76">
        <v>0</v>
      </c>
    </row>
    <row r="20" spans="2:11" s="22" customFormat="1" ht="17.100000000000001" customHeight="1" thickBot="1" x14ac:dyDescent="0.25">
      <c r="B20" s="28" t="s">
        <v>150</v>
      </c>
      <c r="C20" s="76">
        <v>364</v>
      </c>
      <c r="D20" s="78">
        <v>4</v>
      </c>
      <c r="E20" s="78">
        <v>8</v>
      </c>
      <c r="F20" s="78">
        <v>376</v>
      </c>
      <c r="G20" s="76">
        <v>310</v>
      </c>
      <c r="H20" s="76">
        <v>0</v>
      </c>
      <c r="I20" s="76">
        <v>1</v>
      </c>
      <c r="J20" s="76">
        <v>0</v>
      </c>
      <c r="K20" s="76">
        <v>0</v>
      </c>
    </row>
    <row r="21" spans="2:11" s="22" customFormat="1" ht="17.100000000000001" customHeight="1" thickBot="1" x14ac:dyDescent="0.25">
      <c r="B21" s="28" t="s">
        <v>9</v>
      </c>
      <c r="C21" s="76">
        <v>91</v>
      </c>
      <c r="D21" s="78">
        <v>5</v>
      </c>
      <c r="E21" s="78">
        <v>4</v>
      </c>
      <c r="F21" s="78">
        <v>100</v>
      </c>
      <c r="G21" s="76">
        <v>97</v>
      </c>
      <c r="H21" s="76">
        <v>0</v>
      </c>
      <c r="I21" s="76">
        <v>15</v>
      </c>
      <c r="J21" s="76">
        <v>0</v>
      </c>
      <c r="K21" s="76">
        <v>0</v>
      </c>
    </row>
    <row r="22" spans="2:11" s="22" customFormat="1" ht="17.100000000000001" customHeight="1" thickBot="1" x14ac:dyDescent="0.25">
      <c r="B22" s="28" t="s">
        <v>120</v>
      </c>
      <c r="C22" s="76">
        <v>22</v>
      </c>
      <c r="D22" s="78">
        <v>0</v>
      </c>
      <c r="E22" s="78">
        <v>3</v>
      </c>
      <c r="F22" s="78">
        <v>25</v>
      </c>
      <c r="G22" s="76">
        <v>8</v>
      </c>
      <c r="H22" s="76">
        <v>0</v>
      </c>
      <c r="I22" s="76">
        <v>0</v>
      </c>
      <c r="J22" s="76">
        <v>0</v>
      </c>
      <c r="K22" s="76">
        <v>0</v>
      </c>
    </row>
    <row r="23" spans="2:11" s="22" customFormat="1" ht="17.100000000000001" customHeight="1" thickBot="1" x14ac:dyDescent="0.25">
      <c r="B23" s="28" t="s">
        <v>124</v>
      </c>
      <c r="C23" s="76">
        <v>62</v>
      </c>
      <c r="D23" s="78">
        <v>2</v>
      </c>
      <c r="E23" s="78">
        <v>7</v>
      </c>
      <c r="F23" s="78">
        <v>71</v>
      </c>
      <c r="G23" s="76">
        <v>66</v>
      </c>
      <c r="H23" s="76">
        <v>0</v>
      </c>
      <c r="I23" s="76">
        <v>4</v>
      </c>
      <c r="J23" s="76">
        <v>2</v>
      </c>
      <c r="K23" s="76">
        <v>0</v>
      </c>
    </row>
    <row r="24" spans="2:11" ht="15" thickBot="1" x14ac:dyDescent="0.25">
      <c r="B24" s="28" t="s">
        <v>139</v>
      </c>
      <c r="C24" s="76">
        <v>110</v>
      </c>
      <c r="D24" s="78">
        <v>0</v>
      </c>
      <c r="E24" s="78">
        <v>4</v>
      </c>
      <c r="F24" s="78">
        <v>114</v>
      </c>
      <c r="G24" s="76">
        <v>105</v>
      </c>
      <c r="H24" s="76">
        <v>0</v>
      </c>
      <c r="I24" s="76">
        <v>6</v>
      </c>
      <c r="J24" s="76">
        <v>2</v>
      </c>
      <c r="K24" s="76">
        <v>0</v>
      </c>
    </row>
    <row r="25" spans="2:11" ht="15" thickBot="1" x14ac:dyDescent="0.25">
      <c r="B25" s="28" t="s">
        <v>147</v>
      </c>
      <c r="C25" s="76">
        <v>23</v>
      </c>
      <c r="D25" s="78">
        <v>8</v>
      </c>
      <c r="E25" s="78">
        <v>1</v>
      </c>
      <c r="F25" s="78">
        <v>32</v>
      </c>
      <c r="G25" s="76">
        <v>29</v>
      </c>
      <c r="H25" s="76">
        <v>0</v>
      </c>
      <c r="I25" s="76">
        <v>3</v>
      </c>
      <c r="J25" s="76">
        <v>0</v>
      </c>
      <c r="K25" s="76">
        <v>0</v>
      </c>
    </row>
    <row r="26" spans="2:11" ht="15" thickBot="1" x14ac:dyDescent="0.25">
      <c r="B26" s="28" t="s">
        <v>149</v>
      </c>
      <c r="C26" s="76">
        <v>72</v>
      </c>
      <c r="D26" s="78">
        <v>0</v>
      </c>
      <c r="E26" s="78">
        <v>3</v>
      </c>
      <c r="F26" s="78">
        <v>75</v>
      </c>
      <c r="G26" s="76">
        <v>71</v>
      </c>
      <c r="H26" s="76">
        <v>0</v>
      </c>
      <c r="I26" s="76">
        <v>2</v>
      </c>
      <c r="J26" s="76">
        <v>0</v>
      </c>
      <c r="K26" s="76">
        <v>0</v>
      </c>
    </row>
    <row r="27" spans="2:11" ht="15" thickBot="1" x14ac:dyDescent="0.25">
      <c r="B27" s="28" t="s">
        <v>151</v>
      </c>
      <c r="C27" s="76">
        <v>32</v>
      </c>
      <c r="D27" s="78">
        <v>10</v>
      </c>
      <c r="E27" s="78">
        <v>0</v>
      </c>
      <c r="F27" s="78">
        <v>42</v>
      </c>
      <c r="G27" s="76">
        <v>27</v>
      </c>
      <c r="H27" s="76">
        <v>0</v>
      </c>
      <c r="I27" s="76">
        <v>2</v>
      </c>
      <c r="J27" s="76">
        <v>0</v>
      </c>
      <c r="K27" s="76">
        <v>0</v>
      </c>
    </row>
    <row r="28" spans="2:11" ht="15" thickBot="1" x14ac:dyDescent="0.25">
      <c r="B28" s="28" t="s">
        <v>153</v>
      </c>
      <c r="C28" s="76">
        <v>10</v>
      </c>
      <c r="D28" s="78">
        <v>1</v>
      </c>
      <c r="E28" s="78">
        <v>0</v>
      </c>
      <c r="F28" s="78">
        <v>11</v>
      </c>
      <c r="G28" s="76">
        <v>9</v>
      </c>
      <c r="H28" s="76">
        <v>0</v>
      </c>
      <c r="I28" s="76">
        <v>0</v>
      </c>
      <c r="J28" s="76">
        <v>0</v>
      </c>
      <c r="K28" s="76">
        <v>0</v>
      </c>
    </row>
    <row r="29" spans="2:11" ht="15" thickBot="1" x14ac:dyDescent="0.25">
      <c r="B29" s="28" t="s">
        <v>158</v>
      </c>
      <c r="C29" s="76">
        <v>110</v>
      </c>
      <c r="D29" s="78">
        <v>3</v>
      </c>
      <c r="E29" s="78">
        <v>14</v>
      </c>
      <c r="F29" s="78">
        <v>127</v>
      </c>
      <c r="G29" s="76">
        <v>73</v>
      </c>
      <c r="H29" s="76">
        <v>0</v>
      </c>
      <c r="I29" s="76">
        <v>5</v>
      </c>
      <c r="J29" s="76">
        <v>0</v>
      </c>
      <c r="K29" s="76">
        <v>0</v>
      </c>
    </row>
    <row r="30" spans="2:11" ht="15" thickBot="1" x14ac:dyDescent="0.25">
      <c r="B30" s="28" t="s">
        <v>159</v>
      </c>
      <c r="C30" s="76">
        <v>20</v>
      </c>
      <c r="D30" s="78">
        <v>1</v>
      </c>
      <c r="E30" s="78">
        <v>8</v>
      </c>
      <c r="F30" s="78">
        <v>29</v>
      </c>
      <c r="G30" s="76">
        <v>11</v>
      </c>
      <c r="H30" s="76">
        <v>0</v>
      </c>
      <c r="I30" s="76">
        <v>0</v>
      </c>
      <c r="J30" s="76">
        <v>0</v>
      </c>
      <c r="K30" s="76">
        <v>0</v>
      </c>
    </row>
    <row r="31" spans="2:11" ht="15" thickBot="1" x14ac:dyDescent="0.25">
      <c r="B31" s="28" t="s">
        <v>115</v>
      </c>
      <c r="C31" s="76">
        <v>91</v>
      </c>
      <c r="D31" s="78">
        <v>7</v>
      </c>
      <c r="E31" s="78">
        <v>13</v>
      </c>
      <c r="F31" s="78">
        <v>111</v>
      </c>
      <c r="G31" s="76">
        <v>100</v>
      </c>
      <c r="H31" s="76">
        <v>0</v>
      </c>
      <c r="I31" s="76">
        <v>3</v>
      </c>
      <c r="J31" s="76">
        <v>0</v>
      </c>
      <c r="K31" s="76">
        <v>0</v>
      </c>
    </row>
    <row r="32" spans="2:11" ht="15" thickBot="1" x14ac:dyDescent="0.25">
      <c r="B32" s="28" t="s">
        <v>128</v>
      </c>
      <c r="C32" s="76">
        <v>81</v>
      </c>
      <c r="D32" s="78">
        <v>2</v>
      </c>
      <c r="E32" s="78">
        <v>10</v>
      </c>
      <c r="F32" s="78">
        <v>93</v>
      </c>
      <c r="G32" s="76">
        <v>76</v>
      </c>
      <c r="H32" s="76">
        <v>0</v>
      </c>
      <c r="I32" s="76">
        <v>0</v>
      </c>
      <c r="J32" s="76">
        <v>0</v>
      </c>
      <c r="K32" s="76">
        <v>0</v>
      </c>
    </row>
    <row r="33" spans="2:11" ht="15" thickBot="1" x14ac:dyDescent="0.25">
      <c r="B33" s="28" t="s">
        <v>130</v>
      </c>
      <c r="C33" s="76">
        <v>33</v>
      </c>
      <c r="D33" s="78">
        <v>2</v>
      </c>
      <c r="E33" s="78">
        <v>4</v>
      </c>
      <c r="F33" s="78">
        <v>39</v>
      </c>
      <c r="G33" s="76">
        <v>29</v>
      </c>
      <c r="H33" s="76">
        <v>0</v>
      </c>
      <c r="I33" s="76">
        <v>0</v>
      </c>
      <c r="J33" s="76">
        <v>0</v>
      </c>
      <c r="K33" s="76">
        <v>0</v>
      </c>
    </row>
    <row r="34" spans="2:11" ht="15" thickBot="1" x14ac:dyDescent="0.25">
      <c r="B34" s="28" t="s">
        <v>134</v>
      </c>
      <c r="C34" s="76">
        <v>110</v>
      </c>
      <c r="D34" s="78">
        <v>1</v>
      </c>
      <c r="E34" s="78">
        <v>3</v>
      </c>
      <c r="F34" s="78">
        <v>114</v>
      </c>
      <c r="G34" s="76">
        <v>28</v>
      </c>
      <c r="H34" s="76">
        <v>0</v>
      </c>
      <c r="I34" s="76">
        <v>0</v>
      </c>
      <c r="J34" s="76">
        <v>0</v>
      </c>
      <c r="K34" s="76">
        <v>0</v>
      </c>
    </row>
    <row r="35" spans="2:11" ht="15" thickBot="1" x14ac:dyDescent="0.25">
      <c r="B35" s="28" t="s">
        <v>156</v>
      </c>
      <c r="C35" s="76">
        <v>270</v>
      </c>
      <c r="D35" s="78">
        <v>16</v>
      </c>
      <c r="E35" s="78">
        <v>24</v>
      </c>
      <c r="F35" s="78">
        <v>310</v>
      </c>
      <c r="G35" s="76">
        <v>141</v>
      </c>
      <c r="H35" s="76">
        <v>0</v>
      </c>
      <c r="I35" s="76">
        <v>15</v>
      </c>
      <c r="J35" s="76">
        <v>0</v>
      </c>
      <c r="K35" s="76">
        <v>0</v>
      </c>
    </row>
    <row r="36" spans="2:11" ht="15" thickBot="1" x14ac:dyDescent="0.25">
      <c r="B36" s="28" t="s">
        <v>122</v>
      </c>
      <c r="C36" s="76">
        <v>2206</v>
      </c>
      <c r="D36" s="78">
        <v>297</v>
      </c>
      <c r="E36" s="78">
        <v>288</v>
      </c>
      <c r="F36" s="78">
        <v>2791</v>
      </c>
      <c r="G36" s="76">
        <v>2662</v>
      </c>
      <c r="H36" s="76">
        <v>2</v>
      </c>
      <c r="I36" s="76">
        <v>80</v>
      </c>
      <c r="J36" s="76">
        <v>27</v>
      </c>
      <c r="K36" s="76">
        <v>3</v>
      </c>
    </row>
    <row r="37" spans="2:11" ht="15" thickBot="1" x14ac:dyDescent="0.25">
      <c r="B37" s="28" t="s">
        <v>132</v>
      </c>
      <c r="C37" s="76">
        <v>276</v>
      </c>
      <c r="D37" s="78">
        <v>4</v>
      </c>
      <c r="E37" s="78">
        <v>20</v>
      </c>
      <c r="F37" s="78">
        <v>300</v>
      </c>
      <c r="G37" s="76">
        <v>377</v>
      </c>
      <c r="H37" s="79">
        <v>0</v>
      </c>
      <c r="I37" s="76">
        <v>10</v>
      </c>
      <c r="J37" s="76">
        <v>1</v>
      </c>
      <c r="K37" s="76">
        <v>0</v>
      </c>
    </row>
    <row r="38" spans="2:11" ht="15" thickBot="1" x14ac:dyDescent="0.25">
      <c r="B38" s="28" t="s">
        <v>140</v>
      </c>
      <c r="C38" s="76">
        <v>172</v>
      </c>
      <c r="D38" s="78">
        <v>48</v>
      </c>
      <c r="E38" s="78">
        <v>21</v>
      </c>
      <c r="F38" s="78">
        <v>241</v>
      </c>
      <c r="G38" s="76">
        <v>204</v>
      </c>
      <c r="H38" s="76">
        <v>0</v>
      </c>
      <c r="I38" s="76">
        <v>0</v>
      </c>
      <c r="J38" s="76">
        <v>0</v>
      </c>
      <c r="K38" s="76">
        <v>0</v>
      </c>
    </row>
    <row r="39" spans="2:11" ht="15" thickBot="1" x14ac:dyDescent="0.25">
      <c r="B39" s="28" t="s">
        <v>154</v>
      </c>
      <c r="C39" s="76">
        <v>339</v>
      </c>
      <c r="D39" s="78">
        <v>8</v>
      </c>
      <c r="E39" s="78">
        <v>20</v>
      </c>
      <c r="F39" s="78">
        <v>367</v>
      </c>
      <c r="G39" s="76">
        <v>426</v>
      </c>
      <c r="H39" s="76">
        <v>1</v>
      </c>
      <c r="I39" s="76">
        <v>33</v>
      </c>
      <c r="J39" s="76">
        <v>0</v>
      </c>
      <c r="K39" s="76">
        <v>0</v>
      </c>
    </row>
    <row r="40" spans="2:11" ht="15" thickBot="1" x14ac:dyDescent="0.25">
      <c r="B40" s="28" t="s">
        <v>116</v>
      </c>
      <c r="C40" s="76">
        <v>595</v>
      </c>
      <c r="D40" s="78">
        <v>36</v>
      </c>
      <c r="E40" s="78">
        <v>72</v>
      </c>
      <c r="F40" s="78">
        <v>703</v>
      </c>
      <c r="G40" s="76">
        <v>481</v>
      </c>
      <c r="H40" s="76">
        <v>1</v>
      </c>
      <c r="I40" s="76">
        <v>3</v>
      </c>
      <c r="J40" s="76">
        <v>2</v>
      </c>
      <c r="K40" s="76">
        <v>0</v>
      </c>
    </row>
    <row r="41" spans="2:11" ht="15" thickBot="1" x14ac:dyDescent="0.25">
      <c r="B41" s="28" t="s">
        <v>127</v>
      </c>
      <c r="C41" s="76">
        <v>201</v>
      </c>
      <c r="D41" s="78">
        <v>13</v>
      </c>
      <c r="E41" s="78">
        <v>16</v>
      </c>
      <c r="F41" s="78">
        <v>230</v>
      </c>
      <c r="G41" s="76">
        <v>86</v>
      </c>
      <c r="H41" s="76">
        <v>0</v>
      </c>
      <c r="I41" s="76">
        <v>14</v>
      </c>
      <c r="J41" s="76">
        <v>0</v>
      </c>
      <c r="K41" s="76">
        <v>0</v>
      </c>
    </row>
    <row r="42" spans="2:11" ht="15" thickBot="1" x14ac:dyDescent="0.25">
      <c r="B42" s="28" t="s">
        <v>157</v>
      </c>
      <c r="C42" s="76">
        <v>787</v>
      </c>
      <c r="D42" s="78">
        <v>38</v>
      </c>
      <c r="E42" s="78">
        <v>88</v>
      </c>
      <c r="F42" s="78">
        <v>913</v>
      </c>
      <c r="G42" s="76">
        <v>834</v>
      </c>
      <c r="H42" s="76">
        <v>0</v>
      </c>
      <c r="I42" s="76">
        <v>27</v>
      </c>
      <c r="J42" s="76">
        <v>6</v>
      </c>
      <c r="K42" s="76">
        <v>0</v>
      </c>
    </row>
    <row r="43" spans="2:11" ht="15" thickBot="1" x14ac:dyDescent="0.25">
      <c r="B43" s="28" t="s">
        <v>121</v>
      </c>
      <c r="C43" s="76">
        <v>135</v>
      </c>
      <c r="D43" s="78">
        <v>15</v>
      </c>
      <c r="E43" s="78">
        <v>17</v>
      </c>
      <c r="F43" s="78">
        <v>167</v>
      </c>
      <c r="G43" s="76">
        <v>111</v>
      </c>
      <c r="H43" s="76">
        <v>1</v>
      </c>
      <c r="I43" s="76">
        <v>11</v>
      </c>
      <c r="J43" s="76">
        <v>0</v>
      </c>
      <c r="K43" s="76">
        <v>0</v>
      </c>
    </row>
    <row r="44" spans="2:11" ht="15" thickBot="1" x14ac:dyDescent="0.25">
      <c r="B44" s="28" t="s">
        <v>125</v>
      </c>
      <c r="C44" s="76">
        <v>52</v>
      </c>
      <c r="D44" s="78">
        <v>20</v>
      </c>
      <c r="E44" s="78">
        <v>5</v>
      </c>
      <c r="F44" s="78">
        <v>77</v>
      </c>
      <c r="G44" s="76">
        <v>40</v>
      </c>
      <c r="H44" s="76">
        <v>0</v>
      </c>
      <c r="I44" s="76">
        <v>2</v>
      </c>
      <c r="J44" s="76">
        <v>1</v>
      </c>
      <c r="K44" s="76">
        <v>0</v>
      </c>
    </row>
    <row r="45" spans="2:11" ht="15" thickBot="1" x14ac:dyDescent="0.25">
      <c r="B45" s="28" t="s">
        <v>114</v>
      </c>
      <c r="C45" s="76">
        <v>211</v>
      </c>
      <c r="D45" s="78">
        <v>1</v>
      </c>
      <c r="E45" s="78">
        <v>33</v>
      </c>
      <c r="F45" s="78">
        <v>245</v>
      </c>
      <c r="G45" s="76">
        <v>208</v>
      </c>
      <c r="H45" s="76">
        <v>0</v>
      </c>
      <c r="I45" s="76">
        <v>26</v>
      </c>
      <c r="J45" s="76">
        <v>2</v>
      </c>
      <c r="K45" s="76">
        <v>0</v>
      </c>
    </row>
    <row r="46" spans="2:11" ht="15" thickBot="1" x14ac:dyDescent="0.25">
      <c r="B46" s="28" t="s">
        <v>141</v>
      </c>
      <c r="C46" s="76">
        <v>51</v>
      </c>
      <c r="D46" s="78">
        <v>1</v>
      </c>
      <c r="E46" s="78">
        <v>12</v>
      </c>
      <c r="F46" s="78">
        <v>64</v>
      </c>
      <c r="G46" s="76">
        <v>46</v>
      </c>
      <c r="H46" s="76">
        <v>0</v>
      </c>
      <c r="I46" s="76">
        <v>9</v>
      </c>
      <c r="J46" s="76">
        <v>3</v>
      </c>
      <c r="K46" s="76">
        <v>0</v>
      </c>
    </row>
    <row r="47" spans="2:11" ht="15" thickBot="1" x14ac:dyDescent="0.25">
      <c r="B47" s="28" t="s">
        <v>146</v>
      </c>
      <c r="C47" s="76">
        <v>41</v>
      </c>
      <c r="D47" s="78">
        <v>0</v>
      </c>
      <c r="E47" s="78">
        <v>3</v>
      </c>
      <c r="F47" s="78">
        <v>44</v>
      </c>
      <c r="G47" s="76">
        <v>35</v>
      </c>
      <c r="H47" s="76">
        <v>0</v>
      </c>
      <c r="I47" s="76">
        <v>0</v>
      </c>
      <c r="J47" s="76">
        <v>0</v>
      </c>
      <c r="K47" s="76">
        <v>0</v>
      </c>
    </row>
    <row r="48" spans="2:11" ht="15" thickBot="1" x14ac:dyDescent="0.25">
      <c r="B48" s="28" t="s">
        <v>148</v>
      </c>
      <c r="C48" s="76">
        <v>197</v>
      </c>
      <c r="D48" s="78">
        <v>6</v>
      </c>
      <c r="E48" s="78">
        <v>23</v>
      </c>
      <c r="F48" s="78">
        <v>226</v>
      </c>
      <c r="G48" s="76">
        <v>154</v>
      </c>
      <c r="H48" s="76">
        <v>1</v>
      </c>
      <c r="I48" s="76">
        <v>30</v>
      </c>
      <c r="J48" s="76">
        <v>4</v>
      </c>
      <c r="K48" s="76">
        <v>0</v>
      </c>
    </row>
    <row r="49" spans="2:11" ht="14.25" customHeight="1" thickBot="1" x14ac:dyDescent="0.25">
      <c r="B49" s="28" t="s">
        <v>142</v>
      </c>
      <c r="C49" s="76">
        <v>2837</v>
      </c>
      <c r="D49" s="78">
        <v>34</v>
      </c>
      <c r="E49" s="78">
        <v>298</v>
      </c>
      <c r="F49" s="78">
        <v>3169</v>
      </c>
      <c r="G49" s="29">
        <v>2104</v>
      </c>
      <c r="H49" s="29">
        <v>4</v>
      </c>
      <c r="I49" s="29">
        <v>79</v>
      </c>
      <c r="J49" s="29">
        <v>11</v>
      </c>
      <c r="K49" s="29">
        <v>0</v>
      </c>
    </row>
    <row r="50" spans="2:11" ht="15" thickBot="1" x14ac:dyDescent="0.25">
      <c r="B50" s="28" t="s">
        <v>144</v>
      </c>
      <c r="C50" s="76">
        <v>694</v>
      </c>
      <c r="D50" s="78">
        <v>7</v>
      </c>
      <c r="E50" s="78">
        <v>45</v>
      </c>
      <c r="F50" s="78">
        <v>746</v>
      </c>
      <c r="G50" s="29">
        <v>607</v>
      </c>
      <c r="H50" s="29">
        <v>1</v>
      </c>
      <c r="I50" s="29">
        <v>30</v>
      </c>
      <c r="J50" s="29">
        <v>1</v>
      </c>
      <c r="K50" s="29">
        <v>0</v>
      </c>
    </row>
    <row r="51" spans="2:11" ht="15" thickBot="1" x14ac:dyDescent="0.25">
      <c r="B51" s="28" t="s">
        <v>145</v>
      </c>
      <c r="C51" s="76">
        <v>112</v>
      </c>
      <c r="D51" s="78">
        <v>7</v>
      </c>
      <c r="E51" s="78">
        <v>15</v>
      </c>
      <c r="F51" s="78">
        <v>134</v>
      </c>
      <c r="G51" s="29">
        <v>99</v>
      </c>
      <c r="H51" s="29">
        <v>0</v>
      </c>
      <c r="I51" s="29">
        <v>8</v>
      </c>
      <c r="J51" s="29">
        <v>2</v>
      </c>
      <c r="K51" s="29">
        <v>0</v>
      </c>
    </row>
    <row r="52" spans="2:11" ht="15" thickBot="1" x14ac:dyDescent="0.25">
      <c r="B52" s="28" t="s">
        <v>118</v>
      </c>
      <c r="C52" s="76">
        <v>60</v>
      </c>
      <c r="D52" s="78">
        <v>3</v>
      </c>
      <c r="E52" s="78">
        <v>12</v>
      </c>
      <c r="F52" s="78">
        <v>75</v>
      </c>
      <c r="G52" s="29">
        <v>70</v>
      </c>
      <c r="H52" s="29">
        <v>0</v>
      </c>
      <c r="I52" s="29">
        <v>0</v>
      </c>
      <c r="J52" s="29">
        <v>0</v>
      </c>
      <c r="K52" s="29">
        <v>0</v>
      </c>
    </row>
    <row r="53" spans="2:11" ht="15" thickBot="1" x14ac:dyDescent="0.25">
      <c r="B53" s="28" t="s">
        <v>131</v>
      </c>
      <c r="C53" s="76">
        <v>77</v>
      </c>
      <c r="D53" s="78">
        <v>0</v>
      </c>
      <c r="E53" s="78">
        <v>26</v>
      </c>
      <c r="F53" s="78">
        <v>103</v>
      </c>
      <c r="G53" s="29">
        <v>85</v>
      </c>
      <c r="H53" s="29">
        <v>1</v>
      </c>
      <c r="I53" s="29">
        <v>19</v>
      </c>
      <c r="J53" s="29">
        <v>4</v>
      </c>
      <c r="K53" s="29">
        <v>0</v>
      </c>
    </row>
    <row r="54" spans="2:11" ht="15" thickBot="1" x14ac:dyDescent="0.25">
      <c r="B54" s="28" t="s">
        <v>123</v>
      </c>
      <c r="C54" s="76">
        <v>130</v>
      </c>
      <c r="D54" s="78">
        <v>23</v>
      </c>
      <c r="E54" s="78">
        <v>34</v>
      </c>
      <c r="F54" s="78">
        <v>187</v>
      </c>
      <c r="G54" s="29">
        <v>110</v>
      </c>
      <c r="H54" s="29">
        <v>0</v>
      </c>
      <c r="I54" s="57">
        <v>6</v>
      </c>
      <c r="J54" s="29">
        <v>8</v>
      </c>
      <c r="K54" s="29">
        <v>0</v>
      </c>
    </row>
    <row r="55" spans="2:11" ht="15" thickBot="1" x14ac:dyDescent="0.25">
      <c r="B55" s="28" t="s">
        <v>11</v>
      </c>
      <c r="C55" s="76">
        <v>57</v>
      </c>
      <c r="D55" s="78">
        <v>0</v>
      </c>
      <c r="E55" s="78">
        <v>5</v>
      </c>
      <c r="F55" s="78">
        <v>62</v>
      </c>
      <c r="G55" s="29">
        <v>43</v>
      </c>
      <c r="H55" s="29">
        <v>1</v>
      </c>
      <c r="I55" s="29">
        <v>3</v>
      </c>
      <c r="J55" s="29">
        <v>0</v>
      </c>
      <c r="K55" s="29">
        <v>0</v>
      </c>
    </row>
    <row r="56" spans="2:11" ht="15" thickBot="1" x14ac:dyDescent="0.25">
      <c r="B56" s="49" t="s">
        <v>16</v>
      </c>
      <c r="C56" s="48">
        <f>SUM(C6:C55)</f>
        <v>14153</v>
      </c>
      <c r="D56" s="48">
        <f t="shared" ref="D56:F56" si="0">SUM(D6:D55)</f>
        <v>842</v>
      </c>
      <c r="E56" s="48">
        <f t="shared" si="0"/>
        <v>1462</v>
      </c>
      <c r="F56" s="48">
        <f t="shared" si="0"/>
        <v>16457</v>
      </c>
      <c r="G56" s="48">
        <v>12295</v>
      </c>
      <c r="H56" s="48">
        <f>SUM(H6:H55)</f>
        <v>32</v>
      </c>
      <c r="I56" s="48">
        <f>SUM(I6:I55)</f>
        <v>817</v>
      </c>
      <c r="J56" s="48">
        <f>SUM(J6:J55)</f>
        <v>97</v>
      </c>
      <c r="K56" s="48">
        <f>SUM(K6:K55)</f>
        <v>3</v>
      </c>
    </row>
    <row r="58" spans="2:11" x14ac:dyDescent="0.2">
      <c r="I58" s="5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93"/>
  <sheetViews>
    <sheetView zoomScale="110" zoomScaleNormal="11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3" t="s">
        <v>0</v>
      </c>
      <c r="C6" s="29">
        <v>376</v>
      </c>
      <c r="D6" s="29">
        <v>1672</v>
      </c>
      <c r="E6" s="29">
        <v>93</v>
      </c>
      <c r="F6" s="29">
        <v>4170</v>
      </c>
      <c r="G6" s="30">
        <v>8.6705202312138727E-2</v>
      </c>
      <c r="H6" s="30">
        <v>0.31343283582089554</v>
      </c>
      <c r="I6" s="30">
        <v>-0.18421052631578946</v>
      </c>
      <c r="J6" s="30">
        <v>4.1198501872659173E-2</v>
      </c>
    </row>
    <row r="7" spans="2:11" ht="15" thickBot="1" x14ac:dyDescent="0.25">
      <c r="B7" s="53" t="s">
        <v>1</v>
      </c>
      <c r="C7" s="29">
        <v>345</v>
      </c>
      <c r="D7" s="29">
        <v>1917</v>
      </c>
      <c r="E7" s="29">
        <v>101</v>
      </c>
      <c r="F7" s="29">
        <v>4336</v>
      </c>
      <c r="G7" s="30">
        <v>-0.13533834586466165</v>
      </c>
      <c r="H7" s="30">
        <v>0.57648026315789469</v>
      </c>
      <c r="I7" s="30">
        <v>0.5074626865671642</v>
      </c>
      <c r="J7" s="30">
        <v>0.26046511627906976</v>
      </c>
    </row>
    <row r="8" spans="2:11" ht="15" thickBot="1" x14ac:dyDescent="0.25">
      <c r="B8" s="53" t="s">
        <v>2</v>
      </c>
      <c r="C8" s="29">
        <v>364</v>
      </c>
      <c r="D8" s="29">
        <v>903</v>
      </c>
      <c r="E8" s="29">
        <v>78</v>
      </c>
      <c r="F8" s="29">
        <v>3475</v>
      </c>
      <c r="G8" s="30">
        <v>0.35820895522388058</v>
      </c>
      <c r="H8" s="30">
        <v>0.28815977175463625</v>
      </c>
      <c r="I8" s="30">
        <v>0.25806451612903225</v>
      </c>
      <c r="J8" s="30">
        <v>0.20242214532871972</v>
      </c>
    </row>
    <row r="9" spans="2:11" ht="15" thickBot="1" x14ac:dyDescent="0.25">
      <c r="B9" s="54" t="s">
        <v>3</v>
      </c>
      <c r="C9" s="31">
        <v>504</v>
      </c>
      <c r="D9" s="31">
        <v>1451</v>
      </c>
      <c r="E9" s="31">
        <v>108</v>
      </c>
      <c r="F9" s="31">
        <v>4202</v>
      </c>
      <c r="G9" s="32">
        <v>0.58695652173913049</v>
      </c>
      <c r="H9" s="32">
        <v>0.21227197346600332</v>
      </c>
      <c r="I9" s="32">
        <v>0.34146341463414637</v>
      </c>
      <c r="J9" s="32">
        <v>0.09</v>
      </c>
    </row>
    <row r="10" spans="2:11" ht="15" thickBot="1" x14ac:dyDescent="0.25">
      <c r="B10" s="53"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3"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3"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4"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3"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3"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3"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4"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3"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3"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3"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4"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3"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3"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3"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4"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3"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3"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3"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4"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3"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3"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3"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4"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3"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3"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3"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4"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3"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3"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3"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4"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3"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3"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3" t="s">
        <v>79</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4" t="s">
        <v>80</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3" t="s">
        <v>81</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3" t="s">
        <v>82</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3" t="s">
        <v>83</v>
      </c>
      <c r="C48" s="29">
        <v>1158</v>
      </c>
      <c r="D48" s="29">
        <v>1117</v>
      </c>
      <c r="E48" s="29">
        <v>246</v>
      </c>
      <c r="F48" s="29">
        <v>9305</v>
      </c>
      <c r="G48" s="30">
        <f t="shared" ref="G48:J77" si="8">+(C48-C44)/C44</f>
        <v>-7.9491255961844198E-2</v>
      </c>
      <c r="H48" s="30">
        <f t="shared" si="8"/>
        <v>-0.14992389649923896</v>
      </c>
      <c r="I48" s="30">
        <f t="shared" si="8"/>
        <v>0.57692307692307687</v>
      </c>
      <c r="J48" s="30">
        <f t="shared" si="8"/>
        <v>0.18898543317147967</v>
      </c>
      <c r="K48" s="16"/>
      <c r="L48" s="16"/>
    </row>
    <row r="49" spans="2:12" ht="15" thickBot="1" x14ac:dyDescent="0.25">
      <c r="B49" s="54" t="s">
        <v>84</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3" t="s">
        <v>85</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3" t="s">
        <v>86</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3" t="s">
        <v>87</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4" t="s">
        <v>90</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3" t="s">
        <v>91</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5" t="s">
        <v>94</v>
      </c>
      <c r="C55" s="52">
        <v>1728</v>
      </c>
      <c r="D55" s="52">
        <v>1228</v>
      </c>
      <c r="E55" s="52">
        <v>186</v>
      </c>
      <c r="F55" s="52">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5" t="s">
        <v>95</v>
      </c>
      <c r="C56" s="52">
        <v>1576</v>
      </c>
      <c r="D56" s="52">
        <v>908</v>
      </c>
      <c r="E56" s="52">
        <v>155</v>
      </c>
      <c r="F56" s="52">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4" t="s">
        <v>96</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3" t="s">
        <v>101</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3" t="s">
        <v>102</v>
      </c>
      <c r="C59" s="52">
        <v>1129</v>
      </c>
      <c r="D59" s="52">
        <v>671</v>
      </c>
      <c r="E59" s="52">
        <v>149</v>
      </c>
      <c r="F59" s="52">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5" t="s">
        <v>104</v>
      </c>
      <c r="C60" s="52">
        <v>1781</v>
      </c>
      <c r="D60" s="52">
        <v>1005</v>
      </c>
      <c r="E60" s="56">
        <v>151</v>
      </c>
      <c r="F60" s="52">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4" t="s">
        <v>105</v>
      </c>
      <c r="C61" s="31">
        <v>2251</v>
      </c>
      <c r="D61" s="31">
        <v>1259</v>
      </c>
      <c r="E61" s="31">
        <v>239</v>
      </c>
      <c r="F61" s="31">
        <v>17156</v>
      </c>
      <c r="G61" s="32">
        <f t="shared" si="8"/>
        <v>0.14964249233912155</v>
      </c>
      <c r="H61" s="32">
        <f t="shared" si="8"/>
        <v>7.8834618680377042E-2</v>
      </c>
      <c r="I61" s="32">
        <f t="shared" ref="I61:I77" si="9">+(E61-E57)/E57</f>
        <v>0.70714285714285718</v>
      </c>
      <c r="J61" s="32">
        <f t="shared" si="8"/>
        <v>-0.40550280684732137</v>
      </c>
      <c r="K61" s="16"/>
      <c r="L61" s="16"/>
    </row>
    <row r="62" spans="2:12" ht="15" thickBot="1" x14ac:dyDescent="0.25">
      <c r="B62" s="55" t="s">
        <v>106</v>
      </c>
      <c r="C62" s="52">
        <v>2394</v>
      </c>
      <c r="D62" s="52">
        <v>1073</v>
      </c>
      <c r="E62" s="56">
        <v>205</v>
      </c>
      <c r="F62" s="52">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5" t="s">
        <v>163</v>
      </c>
      <c r="C63" s="52">
        <v>2342</v>
      </c>
      <c r="D63" s="52">
        <v>1342</v>
      </c>
      <c r="E63" s="56">
        <v>220</v>
      </c>
      <c r="F63" s="52">
        <v>15362</v>
      </c>
      <c r="G63" s="30">
        <f t="shared" si="8"/>
        <v>1.0744021257750223</v>
      </c>
      <c r="H63" s="30">
        <f t="shared" si="8"/>
        <v>1</v>
      </c>
      <c r="I63" s="30">
        <f t="shared" si="9"/>
        <v>0.47651006711409394</v>
      </c>
      <c r="J63" s="30">
        <f t="shared" si="8"/>
        <v>0.1365788694880142</v>
      </c>
      <c r="K63" s="16"/>
      <c r="L63" s="16"/>
    </row>
    <row r="64" spans="2:12" ht="15" thickBot="1" x14ac:dyDescent="0.25">
      <c r="B64" s="55" t="s">
        <v>164</v>
      </c>
      <c r="C64" s="52">
        <v>1905</v>
      </c>
      <c r="D64" s="52">
        <v>941</v>
      </c>
      <c r="E64" s="56">
        <v>185</v>
      </c>
      <c r="F64" s="52">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4" t="s">
        <v>165</v>
      </c>
      <c r="C65" s="31">
        <v>2245</v>
      </c>
      <c r="D65" s="31">
        <v>1171</v>
      </c>
      <c r="E65" s="31">
        <v>208</v>
      </c>
      <c r="F65" s="31">
        <v>15027</v>
      </c>
      <c r="G65" s="32">
        <f t="shared" si="8"/>
        <v>-2.6654820079964462E-3</v>
      </c>
      <c r="H65" s="32">
        <f t="shared" si="8"/>
        <v>-6.9896743447180304E-2</v>
      </c>
      <c r="I65" s="32">
        <f t="shared" si="9"/>
        <v>-0.1297071129707113</v>
      </c>
      <c r="J65" s="32">
        <f t="shared" ref="J65:J75" si="10">+(F65-F61)/F61</f>
        <v>-0.12409652599673583</v>
      </c>
      <c r="K65" s="16"/>
      <c r="L65" s="16"/>
    </row>
    <row r="66" spans="2:12" ht="15" thickBot="1" x14ac:dyDescent="0.25">
      <c r="B66" s="55" t="s">
        <v>166</v>
      </c>
      <c r="C66" s="52">
        <v>2500</v>
      </c>
      <c r="D66" s="52">
        <v>1043</v>
      </c>
      <c r="E66" s="56">
        <v>166</v>
      </c>
      <c r="F66" s="52">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5" t="s">
        <v>170</v>
      </c>
      <c r="C67" s="52">
        <v>2871</v>
      </c>
      <c r="D67" s="52">
        <v>1152</v>
      </c>
      <c r="E67" s="56">
        <v>160</v>
      </c>
      <c r="F67" s="52">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5" t="s">
        <v>171</v>
      </c>
      <c r="C68" s="52">
        <v>4919</v>
      </c>
      <c r="D68" s="52">
        <v>859</v>
      </c>
      <c r="E68" s="56">
        <v>119</v>
      </c>
      <c r="F68" s="52">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4" t="s">
        <v>176</v>
      </c>
      <c r="C69" s="31">
        <v>9416</v>
      </c>
      <c r="D69" s="31">
        <v>1074</v>
      </c>
      <c r="E69" s="31">
        <v>128</v>
      </c>
      <c r="F69" s="31">
        <v>9534</v>
      </c>
      <c r="G69" s="32">
        <f t="shared" ref="G69:G77" si="11">+(C69-C65)/C65</f>
        <v>3.1942093541202672</v>
      </c>
      <c r="H69" s="32">
        <f t="shared" si="8"/>
        <v>-8.2835183603757467E-2</v>
      </c>
      <c r="I69" s="32">
        <f t="shared" si="9"/>
        <v>-0.38461538461538464</v>
      </c>
      <c r="J69" s="32">
        <f t="shared" si="10"/>
        <v>-0.3655420243561589</v>
      </c>
      <c r="K69" s="16"/>
      <c r="L69" s="16"/>
    </row>
    <row r="70" spans="2:12" ht="15" thickBot="1" x14ac:dyDescent="0.25">
      <c r="B70" s="55" t="s">
        <v>177</v>
      </c>
      <c r="C70" s="52">
        <v>9316</v>
      </c>
      <c r="D70" s="52">
        <v>852</v>
      </c>
      <c r="E70" s="56">
        <v>123</v>
      </c>
      <c r="F70" s="52">
        <v>5712</v>
      </c>
      <c r="G70" s="30">
        <f t="shared" si="11"/>
        <v>2.7263999999999999</v>
      </c>
      <c r="H70" s="30">
        <f t="shared" si="8"/>
        <v>-0.18312559923298177</v>
      </c>
      <c r="I70" s="30">
        <f t="shared" si="9"/>
        <v>-0.25903614457831325</v>
      </c>
      <c r="J70" s="30">
        <f t="shared" si="10"/>
        <v>-0.63200618477000392</v>
      </c>
      <c r="K70" s="16"/>
      <c r="L70" s="16"/>
    </row>
    <row r="71" spans="2:12" ht="15" thickBot="1" x14ac:dyDescent="0.25">
      <c r="B71" s="55" t="s">
        <v>179</v>
      </c>
      <c r="C71" s="52">
        <v>12006</v>
      </c>
      <c r="D71" s="52">
        <v>1218</v>
      </c>
      <c r="E71" s="56">
        <v>121</v>
      </c>
      <c r="F71" s="52">
        <v>8337</v>
      </c>
      <c r="G71" s="30">
        <f t="shared" si="11"/>
        <v>3.1818181818181817</v>
      </c>
      <c r="H71" s="30">
        <f t="shared" si="8"/>
        <v>5.7291666666666664E-2</v>
      </c>
      <c r="I71" s="30">
        <f t="shared" si="9"/>
        <v>-0.24374999999999999</v>
      </c>
      <c r="J71" s="30">
        <f t="shared" si="10"/>
        <v>-0.47612165388965688</v>
      </c>
      <c r="K71" s="16"/>
      <c r="L71" s="16"/>
    </row>
    <row r="72" spans="2:12" ht="14.25" x14ac:dyDescent="0.2">
      <c r="B72" s="55" t="s">
        <v>180</v>
      </c>
      <c r="C72" s="52">
        <v>9330</v>
      </c>
      <c r="D72" s="52">
        <v>914</v>
      </c>
      <c r="E72" s="56">
        <v>132</v>
      </c>
      <c r="F72" s="52">
        <v>5975</v>
      </c>
      <c r="G72" s="70">
        <f t="shared" si="11"/>
        <v>0.8967269770278512</v>
      </c>
      <c r="H72" s="70">
        <f t="shared" si="8"/>
        <v>6.4027939464493602E-2</v>
      </c>
      <c r="I72" s="70">
        <f t="shared" si="9"/>
        <v>0.1092436974789916</v>
      </c>
      <c r="J72" s="70">
        <f t="shared" si="10"/>
        <v>-0.49518418384589391</v>
      </c>
      <c r="K72" s="16"/>
      <c r="L72" s="16"/>
    </row>
    <row r="73" spans="2:12" ht="15" thickBot="1" x14ac:dyDescent="0.25">
      <c r="B73" s="54" t="s">
        <v>181</v>
      </c>
      <c r="C73" s="31">
        <v>11791</v>
      </c>
      <c r="D73" s="31">
        <v>1516</v>
      </c>
      <c r="E73" s="71">
        <v>153</v>
      </c>
      <c r="F73" s="31">
        <v>7405</v>
      </c>
      <c r="G73" s="32">
        <f t="shared" si="11"/>
        <v>0.25223024638912489</v>
      </c>
      <c r="H73" s="32">
        <f t="shared" si="8"/>
        <v>0.41154562383612664</v>
      </c>
      <c r="I73" s="32">
        <f t="shared" si="9"/>
        <v>0.1953125</v>
      </c>
      <c r="J73" s="32">
        <f t="shared" si="10"/>
        <v>-0.22330606251311097</v>
      </c>
      <c r="K73" s="16"/>
      <c r="L73" s="16"/>
    </row>
    <row r="74" spans="2:12" ht="14.25" x14ac:dyDescent="0.2">
      <c r="B74" s="55" t="s">
        <v>182</v>
      </c>
      <c r="C74" s="52">
        <v>13148</v>
      </c>
      <c r="D74" s="52">
        <v>1655</v>
      </c>
      <c r="E74" s="56">
        <v>149</v>
      </c>
      <c r="F74" s="52">
        <v>6241</v>
      </c>
      <c r="G74" s="70">
        <f t="shared" si="11"/>
        <v>0.41133533705452985</v>
      </c>
      <c r="H74" s="70">
        <f t="shared" si="8"/>
        <v>0.94248826291079812</v>
      </c>
      <c r="I74" s="70">
        <f t="shared" si="9"/>
        <v>0.21138211382113822</v>
      </c>
      <c r="J74" s="70">
        <f t="shared" si="10"/>
        <v>9.2612044817927175E-2</v>
      </c>
      <c r="K74" s="16"/>
      <c r="L74" s="16"/>
    </row>
    <row r="75" spans="2:12" ht="14.25" x14ac:dyDescent="0.2">
      <c r="B75" s="55" t="s">
        <v>187</v>
      </c>
      <c r="C75" s="52">
        <v>15227</v>
      </c>
      <c r="D75" s="52">
        <v>1761</v>
      </c>
      <c r="E75" s="56">
        <v>167</v>
      </c>
      <c r="F75" s="52">
        <v>7863</v>
      </c>
      <c r="G75" s="70">
        <f t="shared" si="11"/>
        <v>0.26828252540396469</v>
      </c>
      <c r="H75" s="70">
        <f t="shared" si="8"/>
        <v>0.44581280788177341</v>
      </c>
      <c r="I75" s="70">
        <f t="shared" si="9"/>
        <v>0.38016528925619836</v>
      </c>
      <c r="J75" s="70">
        <f t="shared" si="10"/>
        <v>-5.6854983807124865E-2</v>
      </c>
      <c r="K75" s="16"/>
      <c r="L75" s="16"/>
    </row>
    <row r="76" spans="2:12" ht="14.25" x14ac:dyDescent="0.2">
      <c r="B76" s="55" t="s">
        <v>190</v>
      </c>
      <c r="C76" s="52">
        <v>12675</v>
      </c>
      <c r="D76" s="52">
        <v>1111</v>
      </c>
      <c r="E76" s="56">
        <v>106</v>
      </c>
      <c r="F76" s="52">
        <v>6338</v>
      </c>
      <c r="G76" s="70">
        <f t="shared" si="11"/>
        <v>0.35852090032154343</v>
      </c>
      <c r="H76" s="70">
        <f t="shared" si="8"/>
        <v>0.21553610503282275</v>
      </c>
      <c r="I76" s="70">
        <f t="shared" si="9"/>
        <v>-0.19696969696969696</v>
      </c>
      <c r="J76" s="70">
        <f>+(F76-F72)/F72</f>
        <v>6.0753138075313809E-2</v>
      </c>
      <c r="K76" s="16"/>
      <c r="L76" s="16"/>
    </row>
    <row r="77" spans="2:12" ht="15" thickBot="1" x14ac:dyDescent="0.25">
      <c r="B77" s="54" t="s">
        <v>195</v>
      </c>
      <c r="C77" s="31">
        <v>16457</v>
      </c>
      <c r="D77" s="31">
        <v>1574</v>
      </c>
      <c r="E77" s="71">
        <v>180</v>
      </c>
      <c r="F77" s="31">
        <v>8746</v>
      </c>
      <c r="G77" s="32">
        <f t="shared" si="11"/>
        <v>0.39572555338817744</v>
      </c>
      <c r="H77" s="32">
        <f t="shared" si="8"/>
        <v>3.825857519788918E-2</v>
      </c>
      <c r="I77" s="32">
        <f t="shared" si="9"/>
        <v>0.17647058823529413</v>
      </c>
      <c r="J77" s="32">
        <f>+(F77-F73)/F73</f>
        <v>0.1810938555030385</v>
      </c>
      <c r="K77" s="16"/>
      <c r="L77" s="16"/>
    </row>
    <row r="78" spans="2:12" ht="12" customHeight="1" x14ac:dyDescent="0.2">
      <c r="C78" s="17"/>
      <c r="D78" s="17"/>
      <c r="E78" s="17"/>
      <c r="G78" s="17"/>
      <c r="H78" s="16"/>
      <c r="I78" s="16"/>
      <c r="J78" s="16"/>
    </row>
    <row r="79" spans="2:12" ht="12" customHeight="1" x14ac:dyDescent="0.2">
      <c r="C79" s="17"/>
      <c r="D79" s="17"/>
      <c r="E79" s="17"/>
      <c r="G79" s="17"/>
      <c r="H79" s="16"/>
      <c r="I79" s="16"/>
      <c r="J79" s="16"/>
    </row>
    <row r="80" spans="2:12" x14ac:dyDescent="0.2">
      <c r="B80" s="7" t="s">
        <v>12</v>
      </c>
      <c r="C80" s="18"/>
      <c r="D80" s="18"/>
      <c r="E80" s="18"/>
      <c r="F80" s="18"/>
      <c r="G80" s="19"/>
      <c r="H80" s="19"/>
    </row>
    <row r="81" spans="2:10" x14ac:dyDescent="0.2">
      <c r="B81" s="7" t="s">
        <v>13</v>
      </c>
      <c r="C81" s="18"/>
      <c r="D81" s="18"/>
      <c r="E81" s="18"/>
      <c r="F81" s="18"/>
      <c r="G81" s="19"/>
      <c r="H81" s="19"/>
    </row>
    <row r="84" spans="2:10" x14ac:dyDescent="0.2">
      <c r="B84" s="20" t="s">
        <v>78</v>
      </c>
      <c r="C84" s="20"/>
      <c r="D84" s="20"/>
      <c r="E84" s="20"/>
      <c r="F84" s="20"/>
      <c r="G84" s="20"/>
      <c r="H84" s="20"/>
      <c r="I84" s="20"/>
      <c r="J84" s="20"/>
    </row>
    <row r="85" spans="2:10" x14ac:dyDescent="0.2">
      <c r="B85" s="20" t="s">
        <v>193</v>
      </c>
      <c r="C85" s="20"/>
      <c r="D85" s="20"/>
      <c r="E85" s="20"/>
      <c r="F85" s="20"/>
      <c r="G85" s="20"/>
      <c r="H85" s="20"/>
      <c r="I85" s="20"/>
      <c r="J85" s="20"/>
    </row>
    <row r="86" spans="2:10" x14ac:dyDescent="0.2">
      <c r="B86" s="1" t="s">
        <v>194</v>
      </c>
    </row>
    <row r="93"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89</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88</v>
      </c>
      <c r="C10" s="41" t="s">
        <v>56</v>
      </c>
    </row>
    <row r="11" spans="2:5" ht="57.75" customHeight="1" thickTop="1" thickBot="1" x14ac:dyDescent="0.25">
      <c r="B11" s="44" t="s">
        <v>92</v>
      </c>
      <c r="C11" s="41" t="s">
        <v>93</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5.28515625" style="1" customWidth="1"/>
    <col min="13" max="13" width="13.85546875" style="1" customWidth="1"/>
    <col min="14" max="14" width="0.28515625" style="1" hidden="1" customWidth="1"/>
    <col min="15" max="15" width="18.7109375" style="1" hidden="1" customWidth="1"/>
    <col min="16" max="16" width="0.140625" style="1" hidden="1" customWidth="1"/>
    <col min="17" max="17" width="13.7109375" style="1" hidden="1" customWidth="1"/>
    <col min="18" max="21" width="12.28515625" style="1" customWidth="1"/>
    <col min="22" max="22" width="10.5703125" style="1" customWidth="1"/>
    <col min="23" max="99" width="12.28515625" style="1" customWidth="1"/>
    <col min="100"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7" t="s">
        <v>177</v>
      </c>
      <c r="D5" s="27" t="s">
        <v>179</v>
      </c>
      <c r="E5" s="27" t="s">
        <v>180</v>
      </c>
      <c r="F5" s="47" t="s">
        <v>181</v>
      </c>
      <c r="G5" s="27" t="s">
        <v>182</v>
      </c>
      <c r="H5" s="27" t="s">
        <v>187</v>
      </c>
      <c r="I5" s="27" t="s">
        <v>190</v>
      </c>
      <c r="J5" s="27" t="s">
        <v>195</v>
      </c>
    </row>
    <row r="6" spans="2:10" ht="17.100000000000001" customHeight="1" thickBot="1" x14ac:dyDescent="0.25">
      <c r="B6" s="28" t="s">
        <v>30</v>
      </c>
      <c r="C6" s="1">
        <v>136</v>
      </c>
      <c r="D6" s="1">
        <v>131</v>
      </c>
      <c r="E6" s="1">
        <v>140</v>
      </c>
      <c r="F6" s="60">
        <v>207</v>
      </c>
      <c r="G6" s="60">
        <v>209</v>
      </c>
      <c r="H6" s="1">
        <v>230</v>
      </c>
      <c r="I6" s="1">
        <v>185</v>
      </c>
      <c r="J6" s="1">
        <v>205</v>
      </c>
    </row>
    <row r="7" spans="2:10" ht="17.100000000000001" customHeight="1" thickBot="1" x14ac:dyDescent="0.25">
      <c r="B7" s="28" t="s">
        <v>31</v>
      </c>
      <c r="C7" s="1">
        <v>40</v>
      </c>
      <c r="D7" s="1">
        <v>31</v>
      </c>
      <c r="E7" s="1">
        <v>25</v>
      </c>
      <c r="F7" s="60">
        <v>24</v>
      </c>
      <c r="G7" s="60">
        <v>30</v>
      </c>
      <c r="H7" s="1">
        <v>33</v>
      </c>
      <c r="I7" s="1">
        <v>14</v>
      </c>
      <c r="J7" s="1">
        <v>27</v>
      </c>
    </row>
    <row r="8" spans="2:10" ht="17.100000000000001" customHeight="1" thickBot="1" x14ac:dyDescent="0.25">
      <c r="B8" s="28" t="s">
        <v>97</v>
      </c>
      <c r="C8" s="1">
        <v>15</v>
      </c>
      <c r="D8" s="1">
        <v>15</v>
      </c>
      <c r="E8" s="1">
        <v>19</v>
      </c>
      <c r="F8" s="60">
        <v>19</v>
      </c>
      <c r="G8" s="60">
        <v>16</v>
      </c>
      <c r="H8" s="1">
        <v>23</v>
      </c>
      <c r="I8" s="1">
        <v>18</v>
      </c>
      <c r="J8" s="1">
        <v>21</v>
      </c>
    </row>
    <row r="9" spans="2:10" ht="17.100000000000001" customHeight="1" thickBot="1" x14ac:dyDescent="0.25">
      <c r="B9" s="28" t="s">
        <v>26</v>
      </c>
      <c r="C9" s="1">
        <v>21</v>
      </c>
      <c r="D9" s="1">
        <v>31</v>
      </c>
      <c r="E9" s="1">
        <v>27</v>
      </c>
      <c r="F9" s="60">
        <v>28</v>
      </c>
      <c r="G9" s="60">
        <v>30</v>
      </c>
      <c r="H9" s="1">
        <v>26</v>
      </c>
      <c r="I9" s="1">
        <v>19</v>
      </c>
      <c r="J9" s="1">
        <v>9</v>
      </c>
    </row>
    <row r="10" spans="2:10" ht="17.100000000000001" customHeight="1" thickBot="1" x14ac:dyDescent="0.25">
      <c r="B10" s="28" t="s">
        <v>8</v>
      </c>
      <c r="C10" s="1">
        <v>43</v>
      </c>
      <c r="D10" s="1">
        <v>47</v>
      </c>
      <c r="E10" s="1">
        <v>19</v>
      </c>
      <c r="F10" s="60">
        <v>21</v>
      </c>
      <c r="G10" s="60">
        <v>18</v>
      </c>
      <c r="H10" s="1">
        <v>34</v>
      </c>
      <c r="I10" s="1">
        <v>23</v>
      </c>
      <c r="J10" s="1">
        <v>49</v>
      </c>
    </row>
    <row r="11" spans="2:10" ht="17.100000000000001" customHeight="1" thickBot="1" x14ac:dyDescent="0.25">
      <c r="B11" s="28" t="s">
        <v>9</v>
      </c>
      <c r="C11" s="1">
        <v>6</v>
      </c>
      <c r="D11" s="1">
        <v>13</v>
      </c>
      <c r="E11" s="1">
        <v>13</v>
      </c>
      <c r="F11" s="60">
        <v>7</v>
      </c>
      <c r="G11" s="60">
        <v>7</v>
      </c>
      <c r="H11" s="1">
        <v>7</v>
      </c>
      <c r="I11" s="1">
        <v>6</v>
      </c>
      <c r="J11" s="1">
        <v>4</v>
      </c>
    </row>
    <row r="12" spans="2:10" ht="17.100000000000001" customHeight="1" thickBot="1" x14ac:dyDescent="0.25">
      <c r="B12" s="28" t="s">
        <v>32</v>
      </c>
      <c r="C12" s="1">
        <v>36</v>
      </c>
      <c r="D12" s="1">
        <v>41</v>
      </c>
      <c r="E12" s="1">
        <v>33</v>
      </c>
      <c r="F12" s="60">
        <v>41</v>
      </c>
      <c r="G12" s="60">
        <v>44</v>
      </c>
      <c r="H12" s="1">
        <v>44</v>
      </c>
      <c r="I12" s="1">
        <v>37</v>
      </c>
      <c r="J12" s="1">
        <v>40</v>
      </c>
    </row>
    <row r="13" spans="2:10" ht="17.100000000000001" customHeight="1" thickBot="1" x14ac:dyDescent="0.25">
      <c r="B13" s="28" t="s">
        <v>28</v>
      </c>
      <c r="C13" s="1">
        <v>24</v>
      </c>
      <c r="D13" s="1">
        <v>46</v>
      </c>
      <c r="E13" s="1">
        <v>60</v>
      </c>
      <c r="F13" s="60">
        <v>28</v>
      </c>
      <c r="G13" s="60">
        <v>47</v>
      </c>
      <c r="H13" s="1">
        <v>41</v>
      </c>
      <c r="I13" s="1">
        <v>52</v>
      </c>
      <c r="J13" s="1">
        <v>54</v>
      </c>
    </row>
    <row r="14" spans="2:10" ht="17.100000000000001" customHeight="1" thickBot="1" x14ac:dyDescent="0.25">
      <c r="B14" s="28" t="s">
        <v>18</v>
      </c>
      <c r="C14" s="1">
        <v>265</v>
      </c>
      <c r="D14" s="1">
        <v>496</v>
      </c>
      <c r="E14" s="1">
        <v>291</v>
      </c>
      <c r="F14" s="60">
        <v>383</v>
      </c>
      <c r="G14" s="60">
        <v>390</v>
      </c>
      <c r="H14" s="1">
        <v>346</v>
      </c>
      <c r="I14" s="1">
        <v>303</v>
      </c>
      <c r="J14" s="1">
        <v>349</v>
      </c>
    </row>
    <row r="15" spans="2:10" ht="17.100000000000001" customHeight="1" thickBot="1" x14ac:dyDescent="0.25">
      <c r="B15" s="28" t="s">
        <v>27</v>
      </c>
      <c r="C15" s="1">
        <v>186</v>
      </c>
      <c r="D15" s="1">
        <v>178</v>
      </c>
      <c r="E15" s="1">
        <v>149</v>
      </c>
      <c r="F15" s="60">
        <v>201</v>
      </c>
      <c r="G15" s="60">
        <v>166</v>
      </c>
      <c r="H15" s="1">
        <v>213</v>
      </c>
      <c r="I15" s="1">
        <v>180</v>
      </c>
      <c r="J15" s="1">
        <v>176</v>
      </c>
    </row>
    <row r="16" spans="2:10" ht="17.100000000000001" customHeight="1" thickBot="1" x14ac:dyDescent="0.25">
      <c r="B16" s="28" t="s">
        <v>15</v>
      </c>
      <c r="C16" s="1">
        <v>15</v>
      </c>
      <c r="D16" s="1">
        <v>23</v>
      </c>
      <c r="E16" s="1">
        <v>19</v>
      </c>
      <c r="F16" s="60">
        <v>18</v>
      </c>
      <c r="G16" s="60">
        <v>14</v>
      </c>
      <c r="H16" s="1">
        <v>40</v>
      </c>
      <c r="I16" s="1">
        <v>26</v>
      </c>
      <c r="J16" s="1">
        <v>22</v>
      </c>
    </row>
    <row r="17" spans="2:10" ht="17.100000000000001" customHeight="1" thickBot="1" x14ac:dyDescent="0.25">
      <c r="B17" s="28" t="s">
        <v>10</v>
      </c>
      <c r="C17" s="1">
        <v>40</v>
      </c>
      <c r="D17" s="1">
        <v>81</v>
      </c>
      <c r="E17" s="1">
        <v>66</v>
      </c>
      <c r="F17" s="60">
        <v>75</v>
      </c>
      <c r="G17" s="60">
        <v>73</v>
      </c>
      <c r="H17" s="1">
        <v>82</v>
      </c>
      <c r="I17" s="1">
        <v>67</v>
      </c>
      <c r="J17" s="1">
        <v>71</v>
      </c>
    </row>
    <row r="18" spans="2:10" ht="17.100000000000001" customHeight="1" thickBot="1" x14ac:dyDescent="0.25">
      <c r="B18" s="28" t="s">
        <v>98</v>
      </c>
      <c r="C18" s="1">
        <v>244</v>
      </c>
      <c r="D18" s="1">
        <v>260</v>
      </c>
      <c r="E18" s="1">
        <v>252</v>
      </c>
      <c r="F18" s="60">
        <v>351</v>
      </c>
      <c r="G18" s="60">
        <v>283</v>
      </c>
      <c r="H18" s="1">
        <v>217</v>
      </c>
      <c r="I18" s="1">
        <v>170</v>
      </c>
      <c r="J18" s="1">
        <v>298</v>
      </c>
    </row>
    <row r="19" spans="2:10" ht="17.100000000000001" customHeight="1" thickBot="1" x14ac:dyDescent="0.25">
      <c r="B19" s="28" t="s">
        <v>99</v>
      </c>
      <c r="C19" s="1">
        <v>43</v>
      </c>
      <c r="D19" s="1">
        <v>33</v>
      </c>
      <c r="E19" s="1">
        <v>37</v>
      </c>
      <c r="F19" s="60">
        <v>43</v>
      </c>
      <c r="G19" s="60">
        <v>29</v>
      </c>
      <c r="H19" s="1">
        <v>42</v>
      </c>
      <c r="I19" s="1">
        <v>36</v>
      </c>
      <c r="J19" s="1">
        <v>45</v>
      </c>
    </row>
    <row r="20" spans="2:10" ht="17.100000000000001" customHeight="1" thickBot="1" x14ac:dyDescent="0.25">
      <c r="B20" s="28" t="s">
        <v>100</v>
      </c>
      <c r="C20" s="1">
        <v>12</v>
      </c>
      <c r="D20" s="1">
        <v>7</v>
      </c>
      <c r="E20" s="1">
        <v>20</v>
      </c>
      <c r="F20" s="60">
        <v>17</v>
      </c>
      <c r="G20" s="60">
        <v>15</v>
      </c>
      <c r="H20" s="1">
        <v>13</v>
      </c>
      <c r="I20" s="1">
        <v>11</v>
      </c>
      <c r="J20" s="1">
        <v>15</v>
      </c>
    </row>
    <row r="21" spans="2:10" ht="17.100000000000001" customHeight="1" thickBot="1" x14ac:dyDescent="0.25">
      <c r="B21" s="28" t="s">
        <v>29</v>
      </c>
      <c r="C21" s="1">
        <v>46</v>
      </c>
      <c r="D21" s="1">
        <v>87</v>
      </c>
      <c r="E21" s="1">
        <v>43</v>
      </c>
      <c r="F21" s="60">
        <v>50</v>
      </c>
      <c r="G21" s="60">
        <v>82</v>
      </c>
      <c r="H21" s="1">
        <v>55</v>
      </c>
      <c r="I21" s="1">
        <v>52</v>
      </c>
      <c r="J21" s="1">
        <v>72</v>
      </c>
    </row>
    <row r="22" spans="2:10" ht="17.100000000000001" customHeight="1" thickBot="1" x14ac:dyDescent="0.25">
      <c r="B22" s="28" t="s">
        <v>11</v>
      </c>
      <c r="C22" s="1">
        <v>5</v>
      </c>
      <c r="D22" s="1">
        <v>8</v>
      </c>
      <c r="E22" s="1">
        <v>6</v>
      </c>
      <c r="F22" s="60">
        <v>10</v>
      </c>
      <c r="G22" s="60">
        <v>5</v>
      </c>
      <c r="H22" s="1">
        <v>3</v>
      </c>
      <c r="I22" s="1">
        <v>0</v>
      </c>
      <c r="J22" s="1">
        <v>5</v>
      </c>
    </row>
    <row r="23" spans="2:10" ht="17.100000000000001" customHeight="1" thickBot="1" x14ac:dyDescent="0.25">
      <c r="B23" s="49" t="s">
        <v>16</v>
      </c>
      <c r="C23" s="48">
        <v>1177</v>
      </c>
      <c r="D23" s="48">
        <v>1528</v>
      </c>
      <c r="E23" s="48">
        <v>1219</v>
      </c>
      <c r="F23" s="48">
        <v>1523</v>
      </c>
      <c r="G23" s="48">
        <f>SUM(G6:G22)</f>
        <v>1458</v>
      </c>
      <c r="H23" s="48">
        <f>SUM(H6:H22)</f>
        <v>1449</v>
      </c>
      <c r="I23" s="48">
        <f>SUM(I6:I22)</f>
        <v>1199</v>
      </c>
      <c r="J23" s="48">
        <f>SUM(J6:J22)</f>
        <v>1462</v>
      </c>
    </row>
    <row r="24" spans="2:10" ht="30" customHeight="1" x14ac:dyDescent="0.2"/>
    <row r="25" spans="2:10" ht="36.75" customHeight="1" x14ac:dyDescent="0.2">
      <c r="B25" s="50"/>
      <c r="C25" s="50"/>
      <c r="D25" s="50"/>
      <c r="E25" s="50"/>
    </row>
    <row r="27" spans="2:10" ht="39" customHeight="1" x14ac:dyDescent="0.2">
      <c r="C27" s="27" t="s">
        <v>183</v>
      </c>
      <c r="D27" s="27" t="s">
        <v>188</v>
      </c>
      <c r="E27" s="27" t="s">
        <v>191</v>
      </c>
      <c r="F27" s="27" t="s">
        <v>196</v>
      </c>
    </row>
    <row r="28" spans="2:10" ht="17.100000000000001" customHeight="1" thickBot="1" x14ac:dyDescent="0.25">
      <c r="B28" s="28" t="s">
        <v>30</v>
      </c>
      <c r="C28" s="30">
        <f>+IF(C6&gt;0,(G6-C6)/C6,"-")</f>
        <v>0.53676470588235292</v>
      </c>
      <c r="D28" s="30">
        <f>+IF(D6&gt;0,(H6-D6)/D6,"-")</f>
        <v>0.75572519083969469</v>
      </c>
      <c r="E28" s="30">
        <f>+IF(E6&gt;0,(I6-E6)/E6,"-")</f>
        <v>0.32142857142857145</v>
      </c>
      <c r="F28" s="30">
        <f>+IF(F6&gt;0,(J6-F6)/F6,"-")</f>
        <v>-9.6618357487922701E-3</v>
      </c>
    </row>
    <row r="29" spans="2:10" ht="17.100000000000001" customHeight="1" thickBot="1" x14ac:dyDescent="0.25">
      <c r="B29" s="28" t="s">
        <v>31</v>
      </c>
      <c r="C29" s="30">
        <f t="shared" ref="C29:C45" si="0">+IF(C7&gt;0,(G7-C7)/C7,"-")</f>
        <v>-0.25</v>
      </c>
      <c r="D29" s="30">
        <f t="shared" ref="D29:D45" si="1">+IF(D7&gt;0,(H7-D7)/D7,"-")</f>
        <v>6.4516129032258063E-2</v>
      </c>
      <c r="E29" s="30">
        <f t="shared" ref="E29:E45" si="2">+IF(E7&gt;0,(I7-E7)/E7,"-")</f>
        <v>-0.44</v>
      </c>
      <c r="F29" s="30">
        <f t="shared" ref="F29:F45" si="3">+IF(F7&gt;0,(J7-F7)/F7,"-")</f>
        <v>0.125</v>
      </c>
    </row>
    <row r="30" spans="2:10" ht="17.100000000000001" customHeight="1" thickBot="1" x14ac:dyDescent="0.25">
      <c r="B30" s="28" t="s">
        <v>97</v>
      </c>
      <c r="C30" s="30">
        <f t="shared" si="0"/>
        <v>6.6666666666666666E-2</v>
      </c>
      <c r="D30" s="30">
        <f t="shared" si="1"/>
        <v>0.53333333333333333</v>
      </c>
      <c r="E30" s="30">
        <f t="shared" si="2"/>
        <v>-5.2631578947368418E-2</v>
      </c>
      <c r="F30" s="30">
        <f t="shared" si="3"/>
        <v>0.10526315789473684</v>
      </c>
    </row>
    <row r="31" spans="2:10" ht="17.100000000000001" customHeight="1" thickBot="1" x14ac:dyDescent="0.25">
      <c r="B31" s="28" t="s">
        <v>26</v>
      </c>
      <c r="C31" s="30">
        <f t="shared" si="0"/>
        <v>0.42857142857142855</v>
      </c>
      <c r="D31" s="30">
        <f t="shared" si="1"/>
        <v>-0.16129032258064516</v>
      </c>
      <c r="E31" s="30">
        <f t="shared" si="2"/>
        <v>-0.29629629629629628</v>
      </c>
      <c r="F31" s="30">
        <f t="shared" si="3"/>
        <v>-0.6785714285714286</v>
      </c>
    </row>
    <row r="32" spans="2:10" ht="17.100000000000001" customHeight="1" thickBot="1" x14ac:dyDescent="0.25">
      <c r="B32" s="28" t="s">
        <v>8</v>
      </c>
      <c r="C32" s="30">
        <f t="shared" si="0"/>
        <v>-0.58139534883720934</v>
      </c>
      <c r="D32" s="30">
        <f t="shared" si="1"/>
        <v>-0.27659574468085107</v>
      </c>
      <c r="E32" s="30">
        <f t="shared" si="2"/>
        <v>0.21052631578947367</v>
      </c>
      <c r="F32" s="30">
        <f t="shared" si="3"/>
        <v>1.3333333333333333</v>
      </c>
    </row>
    <row r="33" spans="1:24" ht="17.100000000000001" customHeight="1" thickBot="1" x14ac:dyDescent="0.25">
      <c r="B33" s="28" t="s">
        <v>9</v>
      </c>
      <c r="C33" s="30">
        <f t="shared" si="0"/>
        <v>0.16666666666666666</v>
      </c>
      <c r="D33" s="30">
        <f t="shared" si="1"/>
        <v>-0.46153846153846156</v>
      </c>
      <c r="E33" s="30">
        <f t="shared" si="2"/>
        <v>-0.53846153846153844</v>
      </c>
      <c r="F33" s="30">
        <f t="shared" si="3"/>
        <v>-0.42857142857142855</v>
      </c>
    </row>
    <row r="34" spans="1:24" ht="17.100000000000001" customHeight="1" thickBot="1" x14ac:dyDescent="0.25">
      <c r="B34" s="28" t="s">
        <v>32</v>
      </c>
      <c r="C34" s="30">
        <f t="shared" si="0"/>
        <v>0.22222222222222221</v>
      </c>
      <c r="D34" s="30">
        <f t="shared" si="1"/>
        <v>7.3170731707317069E-2</v>
      </c>
      <c r="E34" s="30">
        <f t="shared" si="2"/>
        <v>0.12121212121212122</v>
      </c>
      <c r="F34" s="30">
        <f t="shared" si="3"/>
        <v>-2.4390243902439025E-2</v>
      </c>
    </row>
    <row r="35" spans="1:24" ht="17.100000000000001" customHeight="1" thickBot="1" x14ac:dyDescent="0.25">
      <c r="B35" s="28" t="s">
        <v>28</v>
      </c>
      <c r="C35" s="30">
        <f t="shared" si="0"/>
        <v>0.95833333333333337</v>
      </c>
      <c r="D35" s="30">
        <f t="shared" si="1"/>
        <v>-0.10869565217391304</v>
      </c>
      <c r="E35" s="30">
        <f t="shared" si="2"/>
        <v>-0.13333333333333333</v>
      </c>
      <c r="F35" s="30">
        <f t="shared" si="3"/>
        <v>0.9285714285714286</v>
      </c>
    </row>
    <row r="36" spans="1:24" ht="17.100000000000001" customHeight="1" thickBot="1" x14ac:dyDescent="0.25">
      <c r="B36" s="28" t="s">
        <v>18</v>
      </c>
      <c r="C36" s="30">
        <f t="shared" si="0"/>
        <v>0.47169811320754718</v>
      </c>
      <c r="D36" s="30">
        <f t="shared" si="1"/>
        <v>-0.30241935483870969</v>
      </c>
      <c r="E36" s="30">
        <f t="shared" si="2"/>
        <v>4.1237113402061855E-2</v>
      </c>
      <c r="F36" s="30">
        <f t="shared" si="3"/>
        <v>-8.877284595300261E-2</v>
      </c>
    </row>
    <row r="37" spans="1:24" ht="17.100000000000001" customHeight="1" thickBot="1" x14ac:dyDescent="0.25">
      <c r="B37" s="28" t="s">
        <v>27</v>
      </c>
      <c r="C37" s="30">
        <f t="shared" si="0"/>
        <v>-0.10752688172043011</v>
      </c>
      <c r="D37" s="30">
        <f t="shared" si="1"/>
        <v>0.19662921348314608</v>
      </c>
      <c r="E37" s="30">
        <f t="shared" si="2"/>
        <v>0.20805369127516779</v>
      </c>
      <c r="F37" s="30">
        <f t="shared" si="3"/>
        <v>-0.12437810945273632</v>
      </c>
    </row>
    <row r="38" spans="1:24" ht="17.100000000000001" customHeight="1" thickBot="1" x14ac:dyDescent="0.25">
      <c r="B38" s="28" t="s">
        <v>15</v>
      </c>
      <c r="C38" s="30">
        <f t="shared" si="0"/>
        <v>-6.6666666666666666E-2</v>
      </c>
      <c r="D38" s="30">
        <f t="shared" si="1"/>
        <v>0.73913043478260865</v>
      </c>
      <c r="E38" s="30">
        <f t="shared" si="2"/>
        <v>0.36842105263157893</v>
      </c>
      <c r="F38" s="30">
        <f t="shared" si="3"/>
        <v>0.22222222222222221</v>
      </c>
    </row>
    <row r="39" spans="1:24" ht="17.100000000000001" customHeight="1" thickBot="1" x14ac:dyDescent="0.25">
      <c r="B39" s="28" t="s">
        <v>10</v>
      </c>
      <c r="C39" s="30">
        <f t="shared" si="0"/>
        <v>0.82499999999999996</v>
      </c>
      <c r="D39" s="30">
        <f t="shared" si="1"/>
        <v>1.2345679012345678E-2</v>
      </c>
      <c r="E39" s="30">
        <f t="shared" si="2"/>
        <v>1.5151515151515152E-2</v>
      </c>
      <c r="F39" s="30">
        <f t="shared" si="3"/>
        <v>-5.3333333333333337E-2</v>
      </c>
    </row>
    <row r="40" spans="1:24" ht="17.100000000000001" customHeight="1" thickBot="1" x14ac:dyDescent="0.25">
      <c r="B40" s="28" t="s">
        <v>98</v>
      </c>
      <c r="C40" s="30">
        <f t="shared" si="0"/>
        <v>0.1598360655737705</v>
      </c>
      <c r="D40" s="30">
        <f t="shared" si="1"/>
        <v>-0.16538461538461538</v>
      </c>
      <c r="E40" s="30">
        <f t="shared" si="2"/>
        <v>-0.32539682539682541</v>
      </c>
      <c r="F40" s="30">
        <f t="shared" si="3"/>
        <v>-0.150997150997151</v>
      </c>
    </row>
    <row r="41" spans="1:24" ht="17.100000000000001" customHeight="1" thickBot="1" x14ac:dyDescent="0.25">
      <c r="B41" s="28" t="s">
        <v>99</v>
      </c>
      <c r="C41" s="30">
        <f t="shared" si="0"/>
        <v>-0.32558139534883723</v>
      </c>
      <c r="D41" s="30">
        <f t="shared" si="1"/>
        <v>0.27272727272727271</v>
      </c>
      <c r="E41" s="30">
        <f t="shared" si="2"/>
        <v>-2.7027027027027029E-2</v>
      </c>
      <c r="F41" s="30">
        <f t="shared" si="3"/>
        <v>4.6511627906976744E-2</v>
      </c>
    </row>
    <row r="42" spans="1:24" ht="17.100000000000001" customHeight="1" thickBot="1" x14ac:dyDescent="0.25">
      <c r="B42" s="28" t="s">
        <v>100</v>
      </c>
      <c r="C42" s="30">
        <f t="shared" si="0"/>
        <v>0.25</v>
      </c>
      <c r="D42" s="30">
        <f t="shared" si="1"/>
        <v>0.8571428571428571</v>
      </c>
      <c r="E42" s="30">
        <f t="shared" si="2"/>
        <v>-0.45</v>
      </c>
      <c r="F42" s="30">
        <f t="shared" si="3"/>
        <v>-0.11764705882352941</v>
      </c>
    </row>
    <row r="43" spans="1:24" ht="17.100000000000001" customHeight="1" thickBot="1" x14ac:dyDescent="0.25">
      <c r="B43" s="28" t="s">
        <v>29</v>
      </c>
      <c r="C43" s="30">
        <f t="shared" si="0"/>
        <v>0.78260869565217395</v>
      </c>
      <c r="D43" s="30">
        <f t="shared" si="1"/>
        <v>-0.36781609195402298</v>
      </c>
      <c r="E43" s="30">
        <f t="shared" si="2"/>
        <v>0.20930232558139536</v>
      </c>
      <c r="F43" s="30">
        <f t="shared" si="3"/>
        <v>0.44</v>
      </c>
    </row>
    <row r="44" spans="1:24" ht="17.100000000000001" customHeight="1" thickBot="1" x14ac:dyDescent="0.25">
      <c r="B44" s="28" t="s">
        <v>11</v>
      </c>
      <c r="C44" s="30">
        <f t="shared" si="0"/>
        <v>0</v>
      </c>
      <c r="D44" s="30">
        <f t="shared" si="1"/>
        <v>-0.625</v>
      </c>
      <c r="E44" s="30">
        <f t="shared" si="2"/>
        <v>-1</v>
      </c>
      <c r="F44" s="30">
        <f t="shared" si="3"/>
        <v>-0.5</v>
      </c>
    </row>
    <row r="45" spans="1:24" ht="17.100000000000001" customHeight="1" thickBot="1" x14ac:dyDescent="0.25">
      <c r="B45" s="49" t="s">
        <v>16</v>
      </c>
      <c r="C45" s="51">
        <f t="shared" si="0"/>
        <v>0.23874256584536957</v>
      </c>
      <c r="D45" s="51">
        <f t="shared" si="1"/>
        <v>-5.1701570680628271E-2</v>
      </c>
      <c r="E45" s="51">
        <f t="shared" si="2"/>
        <v>-1.6406890894175553E-2</v>
      </c>
      <c r="F45" s="51">
        <f t="shared" si="3"/>
        <v>-4.0052527905449768E-2</v>
      </c>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177</v>
      </c>
      <c r="D51" s="26" t="s">
        <v>179</v>
      </c>
      <c r="E51" s="26" t="s">
        <v>180</v>
      </c>
      <c r="F51" s="47" t="s">
        <v>181</v>
      </c>
      <c r="G51" s="26" t="s">
        <v>182</v>
      </c>
      <c r="H51" s="26" t="s">
        <v>187</v>
      </c>
      <c r="I51" s="26" t="s">
        <v>190</v>
      </c>
      <c r="J51" s="26" t="s">
        <v>195</v>
      </c>
      <c r="K51" s="20"/>
      <c r="L51" s="20"/>
      <c r="M51" s="20"/>
      <c r="N51" s="20"/>
      <c r="O51" s="20">
        <v>2023</v>
      </c>
      <c r="P51" s="20">
        <v>2024</v>
      </c>
      <c r="Q51" s="75">
        <v>45474</v>
      </c>
    </row>
    <row r="52" spans="1:24" ht="15" thickBot="1" x14ac:dyDescent="0.25">
      <c r="A52" s="20"/>
      <c r="B52" s="28" t="s">
        <v>30</v>
      </c>
      <c r="C52" s="63">
        <f>+C6/$O52*100000</f>
        <v>1.5538076742561033</v>
      </c>
      <c r="D52" s="63">
        <f t="shared" ref="D52:F52" si="4">+D6/$O52*100000</f>
        <v>1.4966823921143346</v>
      </c>
      <c r="E52" s="63">
        <f t="shared" si="4"/>
        <v>1.5995078999695178</v>
      </c>
      <c r="F52" s="63">
        <f t="shared" si="4"/>
        <v>2.3649866806692157</v>
      </c>
      <c r="G52" s="63">
        <f>+G6/$P52*100000</f>
        <v>2.3751425085505131</v>
      </c>
      <c r="H52" s="63">
        <f>+H6/$Q52*100000</f>
        <v>2.6115720346507922</v>
      </c>
      <c r="I52" s="63">
        <f>+I6/$Q52*100000</f>
        <v>2.1006122887408543</v>
      </c>
      <c r="J52" s="63">
        <f>+J6/$Q52*100000</f>
        <v>2.3277055091452712</v>
      </c>
      <c r="K52" s="20"/>
      <c r="L52" s="20"/>
      <c r="M52" s="20"/>
      <c r="N52" s="20"/>
      <c r="O52" s="20">
        <v>8752692</v>
      </c>
      <c r="P52" s="20">
        <v>8799472</v>
      </c>
      <c r="Q52" s="20">
        <v>8806956</v>
      </c>
    </row>
    <row r="53" spans="1:24" ht="15" thickBot="1" x14ac:dyDescent="0.25">
      <c r="A53" s="20"/>
      <c r="B53" s="28" t="s">
        <v>31</v>
      </c>
      <c r="C53" s="63">
        <f t="shared" ref="C53:F53" si="5">+C7/$O53*100000</f>
        <v>2.9822059228100728</v>
      </c>
      <c r="D53" s="63">
        <f t="shared" si="5"/>
        <v>2.3112095901778069</v>
      </c>
      <c r="E53" s="63">
        <f t="shared" si="5"/>
        <v>1.8638787017562957</v>
      </c>
      <c r="F53" s="63">
        <f t="shared" si="5"/>
        <v>1.7893235536860439</v>
      </c>
      <c r="G53" s="63">
        <f t="shared" ref="G53:G69" si="6">+G7/$P53*100000</f>
        <v>2.2274923040140897</v>
      </c>
      <c r="H53" s="63">
        <f t="shared" ref="H53:J69" si="7">+H7/$Q53*100000</f>
        <v>2.4476971620063996</v>
      </c>
      <c r="I53" s="63">
        <f t="shared" si="7"/>
        <v>1.0384169778208969</v>
      </c>
      <c r="J53" s="63">
        <f t="shared" si="7"/>
        <v>2.0026613143688725</v>
      </c>
      <c r="K53" s="20"/>
      <c r="L53" s="20"/>
      <c r="M53" s="20"/>
      <c r="N53" s="20"/>
      <c r="O53" s="20">
        <v>1341289</v>
      </c>
      <c r="P53" s="20">
        <v>1346806</v>
      </c>
      <c r="Q53" s="20">
        <v>1348206</v>
      </c>
    </row>
    <row r="54" spans="1:24" ht="15" thickBot="1" x14ac:dyDescent="0.25">
      <c r="A54" s="20"/>
      <c r="B54" s="28" t="s">
        <v>97</v>
      </c>
      <c r="C54" s="63">
        <f t="shared" ref="C54:F54" si="8">+C8/$O54*100000</f>
        <v>1.4909647535932251</v>
      </c>
      <c r="D54" s="63">
        <f t="shared" si="8"/>
        <v>1.4909647535932251</v>
      </c>
      <c r="E54" s="63">
        <f t="shared" si="8"/>
        <v>1.8885553545514184</v>
      </c>
      <c r="F54" s="63">
        <f t="shared" si="8"/>
        <v>1.8885553545514184</v>
      </c>
      <c r="G54" s="63">
        <f t="shared" si="6"/>
        <v>1.5867852524178641</v>
      </c>
      <c r="H54" s="63">
        <f t="shared" si="7"/>
        <v>2.2770969587885053</v>
      </c>
      <c r="I54" s="63">
        <f t="shared" si="7"/>
        <v>1.782075880791004</v>
      </c>
      <c r="J54" s="63">
        <f t="shared" si="7"/>
        <v>2.0790885275895046</v>
      </c>
      <c r="K54" s="20"/>
      <c r="L54" s="20"/>
      <c r="M54" s="20"/>
      <c r="N54" s="20"/>
      <c r="O54" s="20">
        <v>1006060</v>
      </c>
      <c r="P54" s="20">
        <v>1008328</v>
      </c>
      <c r="Q54" s="20">
        <v>1010058</v>
      </c>
    </row>
    <row r="55" spans="1:24" ht="15" thickBot="1" x14ac:dyDescent="0.25">
      <c r="A55" s="20"/>
      <c r="B55" s="28" t="s">
        <v>26</v>
      </c>
      <c r="C55" s="63">
        <f t="shared" ref="C55:F55" si="9">+C9/$O55*100000</f>
        <v>1.7356720274137001</v>
      </c>
      <c r="D55" s="63">
        <f t="shared" si="9"/>
        <v>2.5621825166583188</v>
      </c>
      <c r="E55" s="63">
        <f t="shared" si="9"/>
        <v>2.2315783209604714</v>
      </c>
      <c r="F55" s="63">
        <f t="shared" si="9"/>
        <v>2.314229369884933</v>
      </c>
      <c r="G55" s="63">
        <f t="shared" si="6"/>
        <v>2.4309095004805097</v>
      </c>
      <c r="H55" s="63">
        <f t="shared" si="7"/>
        <v>2.0987849649502914</v>
      </c>
      <c r="I55" s="63">
        <f t="shared" si="7"/>
        <v>1.5337274743867511</v>
      </c>
      <c r="J55" s="63">
        <f t="shared" si="7"/>
        <v>0.72650248786740845</v>
      </c>
      <c r="K55" s="20"/>
      <c r="L55" s="20"/>
      <c r="M55" s="20"/>
      <c r="N55" s="20"/>
      <c r="O55" s="20">
        <v>1209906</v>
      </c>
      <c r="P55" s="20">
        <v>1234106</v>
      </c>
      <c r="Q55" s="20">
        <v>1238812</v>
      </c>
    </row>
    <row r="56" spans="1:24" ht="15" thickBot="1" x14ac:dyDescent="0.25">
      <c r="A56" s="20"/>
      <c r="B56" s="28" t="s">
        <v>8</v>
      </c>
      <c r="C56" s="63">
        <f t="shared" ref="C56:F56" si="10">+C10/$O56*100000</f>
        <v>1.943049666156955</v>
      </c>
      <c r="D56" s="63">
        <f t="shared" si="10"/>
        <v>2.1237984723110905</v>
      </c>
      <c r="E56" s="63">
        <f t="shared" si="10"/>
        <v>0.85855682923214294</v>
      </c>
      <c r="F56" s="63">
        <f t="shared" si="10"/>
        <v>0.9489312323092105</v>
      </c>
      <c r="G56" s="63">
        <f t="shared" si="6"/>
        <v>0.80334692179774769</v>
      </c>
      <c r="H56" s="63">
        <f t="shared" si="7"/>
        <v>1.5137133525545248</v>
      </c>
      <c r="I56" s="63">
        <f t="shared" si="7"/>
        <v>1.0239825620221785</v>
      </c>
      <c r="J56" s="63">
        <f t="shared" si="7"/>
        <v>2.1815280669168149</v>
      </c>
      <c r="K56" s="20"/>
      <c r="L56" s="20"/>
      <c r="M56" s="20"/>
      <c r="N56" s="20"/>
      <c r="O56" s="20">
        <v>2213016</v>
      </c>
      <c r="P56" s="20">
        <v>2240626</v>
      </c>
      <c r="Q56" s="20">
        <v>2246132</v>
      </c>
    </row>
    <row r="57" spans="1:24" ht="15" thickBot="1" x14ac:dyDescent="0.25">
      <c r="A57" s="20"/>
      <c r="B57" s="28" t="s">
        <v>9</v>
      </c>
      <c r="C57" s="63">
        <f t="shared" ref="C57:F57" si="11">+C11/$O57*100000</f>
        <v>1.0197370098251661</v>
      </c>
      <c r="D57" s="63">
        <f t="shared" si="11"/>
        <v>2.2094301879545264</v>
      </c>
      <c r="E57" s="63">
        <f t="shared" si="11"/>
        <v>2.2094301879545264</v>
      </c>
      <c r="F57" s="63">
        <f t="shared" si="11"/>
        <v>1.1896931781293605</v>
      </c>
      <c r="G57" s="63">
        <f t="shared" si="6"/>
        <v>1.1844251477147363</v>
      </c>
      <c r="H57" s="63">
        <f t="shared" si="7"/>
        <v>1.183339926227208</v>
      </c>
      <c r="I57" s="63">
        <f t="shared" si="7"/>
        <v>1.0142913653376069</v>
      </c>
      <c r="J57" s="63">
        <f t="shared" si="7"/>
        <v>0.67619424355840452</v>
      </c>
      <c r="K57" s="20"/>
      <c r="L57" s="20"/>
      <c r="M57" s="20"/>
      <c r="N57" s="20"/>
      <c r="O57" s="20">
        <v>588387</v>
      </c>
      <c r="P57" s="20">
        <v>591004</v>
      </c>
      <c r="Q57" s="20">
        <v>591546</v>
      </c>
    </row>
    <row r="58" spans="1:24" ht="15" thickBot="1" x14ac:dyDescent="0.25">
      <c r="A58" s="20"/>
      <c r="B58" s="28" t="s">
        <v>168</v>
      </c>
      <c r="C58" s="63">
        <f t="shared" ref="C58:F58" si="12">+C12/$O58*100000</f>
        <v>1.510255262505438</v>
      </c>
      <c r="D58" s="63">
        <f t="shared" si="12"/>
        <v>1.7200129378534157</v>
      </c>
      <c r="E58" s="63">
        <f t="shared" si="12"/>
        <v>1.3844006572966514</v>
      </c>
      <c r="F58" s="63">
        <f t="shared" si="12"/>
        <v>1.7200129378534157</v>
      </c>
      <c r="G58" s="63">
        <f t="shared" si="6"/>
        <v>1.8416907725850935</v>
      </c>
      <c r="H58" s="63">
        <f t="shared" si="7"/>
        <v>1.8407569527272696</v>
      </c>
      <c r="I58" s="63">
        <f t="shared" si="7"/>
        <v>1.5479092557024767</v>
      </c>
      <c r="J58" s="63">
        <f t="shared" si="7"/>
        <v>1.6734154115702451</v>
      </c>
      <c r="K58" s="20"/>
      <c r="L58" s="20"/>
      <c r="M58" s="20"/>
      <c r="N58" s="20"/>
      <c r="O58" s="20">
        <v>2383703</v>
      </c>
      <c r="P58" s="20">
        <v>2389109</v>
      </c>
      <c r="Q58" s="20">
        <v>2390321</v>
      </c>
    </row>
    <row r="59" spans="1:24" ht="15" thickBot="1" x14ac:dyDescent="0.25">
      <c r="A59" s="20"/>
      <c r="B59" s="28" t="s">
        <v>28</v>
      </c>
      <c r="C59" s="63">
        <f t="shared" ref="C59:F59" si="13">+C13/$O59*100000</f>
        <v>1.1515839557484673</v>
      </c>
      <c r="D59" s="63">
        <f t="shared" si="13"/>
        <v>2.2072025818512286</v>
      </c>
      <c r="E59" s="63">
        <f t="shared" si="13"/>
        <v>2.8789598893711679</v>
      </c>
      <c r="F59" s="63">
        <f t="shared" si="13"/>
        <v>1.3435146150398785</v>
      </c>
      <c r="G59" s="63">
        <f t="shared" si="6"/>
        <v>2.2342778148572822</v>
      </c>
      <c r="H59" s="63">
        <f t="shared" si="7"/>
        <v>1.9455068282544532</v>
      </c>
      <c r="I59" s="63">
        <f t="shared" si="7"/>
        <v>2.4674720748593066</v>
      </c>
      <c r="J59" s="63">
        <f t="shared" si="7"/>
        <v>2.5623748469692802</v>
      </c>
      <c r="K59" s="20"/>
      <c r="L59" s="20"/>
      <c r="M59" s="20"/>
      <c r="N59" s="20"/>
      <c r="O59" s="20">
        <v>2084086</v>
      </c>
      <c r="P59" s="20">
        <v>2103588</v>
      </c>
      <c r="Q59" s="20">
        <v>2107420</v>
      </c>
    </row>
    <row r="60" spans="1:24" ht="15" thickBot="1" x14ac:dyDescent="0.25">
      <c r="A60" s="20"/>
      <c r="B60" s="28" t="s">
        <v>18</v>
      </c>
      <c r="C60" s="63">
        <f t="shared" ref="C60:F60" si="14">+C14/$O60*100000</f>
        <v>3.3535970745497039</v>
      </c>
      <c r="D60" s="63">
        <f t="shared" si="14"/>
        <v>6.2769213168930298</v>
      </c>
      <c r="E60" s="63">
        <f t="shared" si="14"/>
        <v>3.6826292403545802</v>
      </c>
      <c r="F60" s="63">
        <f t="shared" si="14"/>
        <v>4.8468969039718361</v>
      </c>
      <c r="G60" s="63">
        <f t="shared" si="6"/>
        <v>4.8482769037411915</v>
      </c>
      <c r="H60" s="63">
        <f t="shared" si="7"/>
        <v>4.2884516706369959</v>
      </c>
      <c r="I60" s="63">
        <f t="shared" si="7"/>
        <v>3.7554938040549417</v>
      </c>
      <c r="J60" s="63">
        <f t="shared" si="7"/>
        <v>4.3256347776078368</v>
      </c>
      <c r="K60" s="20"/>
      <c r="L60" s="20"/>
      <c r="M60" s="20"/>
      <c r="N60" s="20"/>
      <c r="O60" s="20">
        <v>7901963</v>
      </c>
      <c r="P60" s="20">
        <v>8044095</v>
      </c>
      <c r="Q60" s="20">
        <v>8068180</v>
      </c>
    </row>
    <row r="61" spans="1:24" ht="15" thickBot="1" x14ac:dyDescent="0.25">
      <c r="A61" s="20"/>
      <c r="B61" s="28" t="s">
        <v>169</v>
      </c>
      <c r="C61" s="63">
        <f t="shared" ref="C61:F61" si="15">+C15/$O61*100000</f>
        <v>3.5658176122633454</v>
      </c>
      <c r="D61" s="63">
        <f t="shared" si="15"/>
        <v>3.4124491128111583</v>
      </c>
      <c r="E61" s="63">
        <f t="shared" si="15"/>
        <v>2.8564883022969809</v>
      </c>
      <c r="F61" s="63">
        <f t="shared" si="15"/>
        <v>3.8533835487361956</v>
      </c>
      <c r="G61" s="63">
        <f t="shared" si="6"/>
        <v>3.1095849584505122</v>
      </c>
      <c r="H61" s="63">
        <f t="shared" si="7"/>
        <v>3.9743929674515872</v>
      </c>
      <c r="I61" s="63">
        <f t="shared" si="7"/>
        <v>3.3586419443252851</v>
      </c>
      <c r="J61" s="63">
        <f t="shared" si="7"/>
        <v>3.2840054566736123</v>
      </c>
      <c r="K61" s="20"/>
      <c r="L61" s="20"/>
      <c r="M61" s="20"/>
      <c r="N61" s="20"/>
      <c r="O61" s="20">
        <v>5216195</v>
      </c>
      <c r="P61" s="20">
        <v>5338333</v>
      </c>
      <c r="Q61" s="20">
        <v>5359309</v>
      </c>
    </row>
    <row r="62" spans="1:24" ht="15" thickBot="1" x14ac:dyDescent="0.25">
      <c r="A62" s="20"/>
      <c r="B62" s="28" t="s">
        <v>15</v>
      </c>
      <c r="C62" s="63">
        <f t="shared" ref="C62:F62" si="16">+C16/$O62*100000</f>
        <v>1.4227368524887463</v>
      </c>
      <c r="D62" s="63">
        <f t="shared" si="16"/>
        <v>2.1815298404827441</v>
      </c>
      <c r="E62" s="63">
        <f t="shared" si="16"/>
        <v>1.8021333464857452</v>
      </c>
      <c r="F62" s="63">
        <f t="shared" si="16"/>
        <v>1.7072842229864953</v>
      </c>
      <c r="G62" s="63">
        <f t="shared" si="6"/>
        <v>1.3305581691519592</v>
      </c>
      <c r="H62" s="63">
        <f t="shared" si="7"/>
        <v>3.8026392217518565</v>
      </c>
      <c r="I62" s="63">
        <f t="shared" si="7"/>
        <v>2.4717154941387069</v>
      </c>
      <c r="J62" s="63">
        <f t="shared" si="7"/>
        <v>2.0914515719635212</v>
      </c>
      <c r="K62" s="20"/>
      <c r="L62" s="20"/>
      <c r="M62" s="20"/>
      <c r="N62" s="20"/>
      <c r="O62" s="20">
        <v>1054306</v>
      </c>
      <c r="P62" s="20">
        <v>1052190</v>
      </c>
      <c r="Q62" s="20">
        <v>1051901</v>
      </c>
    </row>
    <row r="63" spans="1:24" ht="15" thickBot="1" x14ac:dyDescent="0.25">
      <c r="A63" s="20"/>
      <c r="B63" s="28" t="s">
        <v>10</v>
      </c>
      <c r="C63" s="63">
        <f t="shared" ref="C63:F63" si="17">+C17/$O63*100000</f>
        <v>1.4817975983024527</v>
      </c>
      <c r="D63" s="63">
        <f t="shared" si="17"/>
        <v>3.0006401365624664</v>
      </c>
      <c r="E63" s="63">
        <f t="shared" si="17"/>
        <v>2.4449660371990469</v>
      </c>
      <c r="F63" s="63">
        <f t="shared" si="17"/>
        <v>2.7783704968170988</v>
      </c>
      <c r="G63" s="63">
        <f t="shared" si="6"/>
        <v>2.6975841840269759</v>
      </c>
      <c r="H63" s="63">
        <f t="shared" si="7"/>
        <v>3.0292361928707296</v>
      </c>
      <c r="I63" s="63">
        <f t="shared" si="7"/>
        <v>2.4751076210041325</v>
      </c>
      <c r="J63" s="63">
        <f t="shared" si="7"/>
        <v>2.6228752401685584</v>
      </c>
      <c r="K63" s="20"/>
      <c r="L63" s="20"/>
      <c r="M63" s="20"/>
      <c r="N63" s="20"/>
      <c r="O63" s="20">
        <v>2699424</v>
      </c>
      <c r="P63" s="20">
        <v>2706125</v>
      </c>
      <c r="Q63" s="20">
        <v>2706953</v>
      </c>
    </row>
    <row r="64" spans="1:24" ht="15" thickBot="1" x14ac:dyDescent="0.25">
      <c r="A64" s="20"/>
      <c r="B64" s="28" t="s">
        <v>98</v>
      </c>
      <c r="C64" s="63">
        <f t="shared" ref="C64:F64" si="18">+C18/$O64*100000</f>
        <v>3.5506903982783222</v>
      </c>
      <c r="D64" s="63">
        <f t="shared" si="18"/>
        <v>3.7835225555424747</v>
      </c>
      <c r="E64" s="63">
        <f t="shared" si="18"/>
        <v>3.6671064769103987</v>
      </c>
      <c r="F64" s="63">
        <f t="shared" si="18"/>
        <v>5.1077554499823412</v>
      </c>
      <c r="G64" s="63">
        <f t="shared" si="6"/>
        <v>4.0238376121324819</v>
      </c>
      <c r="H64" s="63">
        <f t="shared" si="7"/>
        <v>3.0745075014440975</v>
      </c>
      <c r="I64" s="63">
        <f t="shared" si="7"/>
        <v>2.4086003467534405</v>
      </c>
      <c r="J64" s="63">
        <f t="shared" si="7"/>
        <v>4.2221347254854429</v>
      </c>
      <c r="K64" s="20"/>
      <c r="L64" s="20"/>
      <c r="M64" s="20"/>
      <c r="N64" s="20"/>
      <c r="O64" s="20">
        <v>6871903</v>
      </c>
      <c r="P64" s="20">
        <v>7033087</v>
      </c>
      <c r="Q64" s="20">
        <v>7058041</v>
      </c>
    </row>
    <row r="65" spans="1:24" ht="15" thickBot="1" x14ac:dyDescent="0.25">
      <c r="A65" s="20"/>
      <c r="B65" s="28" t="s">
        <v>99</v>
      </c>
      <c r="C65" s="63">
        <f t="shared" ref="C65:F65" si="19">+C19/$O65*100000</f>
        <v>2.7711685050899275</v>
      </c>
      <c r="D65" s="63">
        <f t="shared" si="19"/>
        <v>2.1267107132085492</v>
      </c>
      <c r="E65" s="63">
        <f t="shared" si="19"/>
        <v>2.3844938299611007</v>
      </c>
      <c r="F65" s="63">
        <f t="shared" si="19"/>
        <v>2.7711685050899275</v>
      </c>
      <c r="G65" s="63">
        <f t="shared" si="6"/>
        <v>1.8441842378209121</v>
      </c>
      <c r="H65" s="63">
        <f t="shared" si="7"/>
        <v>2.666377174287744</v>
      </c>
      <c r="I65" s="63">
        <f t="shared" si="7"/>
        <v>2.2854661493894946</v>
      </c>
      <c r="J65" s="63">
        <f t="shared" si="7"/>
        <v>2.8568326867368685</v>
      </c>
      <c r="K65" s="20"/>
      <c r="L65" s="20"/>
      <c r="M65" s="20"/>
      <c r="N65" s="20"/>
      <c r="O65" s="20">
        <v>1551692</v>
      </c>
      <c r="P65" s="20">
        <v>1572511</v>
      </c>
      <c r="Q65" s="20">
        <v>1575171</v>
      </c>
    </row>
    <row r="66" spans="1:24" ht="15" thickBot="1" x14ac:dyDescent="0.25">
      <c r="A66" s="20"/>
      <c r="B66" s="28" t="s">
        <v>100</v>
      </c>
      <c r="C66" s="63">
        <f t="shared" ref="C66:F66" si="20">+C20/$O66*100000</f>
        <v>1.7853024971918681</v>
      </c>
      <c r="D66" s="63">
        <f t="shared" si="20"/>
        <v>1.0414264566952562</v>
      </c>
      <c r="E66" s="63">
        <f t="shared" si="20"/>
        <v>2.9755041619864464</v>
      </c>
      <c r="F66" s="63">
        <f t="shared" si="20"/>
        <v>2.5291785376884794</v>
      </c>
      <c r="G66" s="63">
        <f t="shared" si="6"/>
        <v>2.2085423473271484</v>
      </c>
      <c r="H66" s="63">
        <f t="shared" si="7"/>
        <v>1.910932888036972</v>
      </c>
      <c r="I66" s="63">
        <f t="shared" si="7"/>
        <v>1.6169432129543613</v>
      </c>
      <c r="J66" s="63">
        <f t="shared" si="7"/>
        <v>2.2049225631195832</v>
      </c>
      <c r="K66" s="20"/>
      <c r="L66" s="20"/>
      <c r="M66" s="20"/>
      <c r="N66" s="20"/>
      <c r="O66" s="20">
        <v>672155</v>
      </c>
      <c r="P66" s="20">
        <v>679181</v>
      </c>
      <c r="Q66" s="20">
        <v>680296</v>
      </c>
    </row>
    <row r="67" spans="1:24" ht="15" thickBot="1" x14ac:dyDescent="0.25">
      <c r="A67" s="20"/>
      <c r="B67" s="28" t="s">
        <v>29</v>
      </c>
      <c r="C67" s="63">
        <f t="shared" ref="C67:F67" si="21">+C21/$O67*100000</f>
        <v>2.075529417922287</v>
      </c>
      <c r="D67" s="63">
        <f t="shared" si="21"/>
        <v>3.9254578121573687</v>
      </c>
      <c r="E67" s="63">
        <f t="shared" si="21"/>
        <v>1.9401688037099638</v>
      </c>
      <c r="F67" s="63">
        <f t="shared" si="21"/>
        <v>2.2560102368720512</v>
      </c>
      <c r="G67" s="63">
        <f t="shared" si="6"/>
        <v>3.677255368344392</v>
      </c>
      <c r="H67" s="63">
        <f t="shared" si="7"/>
        <v>2.4627133997131612</v>
      </c>
      <c r="I67" s="63">
        <f t="shared" si="7"/>
        <v>2.3283835779106248</v>
      </c>
      <c r="J67" s="63">
        <f t="shared" si="7"/>
        <v>3.2239157232608653</v>
      </c>
      <c r="K67" s="20"/>
      <c r="L67" s="20"/>
      <c r="M67" s="20"/>
      <c r="N67" s="20"/>
      <c r="O67" s="20">
        <v>2216302</v>
      </c>
      <c r="P67" s="20">
        <v>2229924</v>
      </c>
      <c r="Q67" s="20">
        <v>2233309</v>
      </c>
    </row>
    <row r="68" spans="1:24" ht="15" thickBot="1" x14ac:dyDescent="0.25">
      <c r="A68" s="20"/>
      <c r="B68" s="28" t="s">
        <v>11</v>
      </c>
      <c r="C68" s="63">
        <f t="shared" ref="C68:F68" si="22">+C22/$O68*100000</f>
        <v>1.5514363197448198</v>
      </c>
      <c r="D68" s="63">
        <f t="shared" si="22"/>
        <v>2.4822981115917115</v>
      </c>
      <c r="E68" s="63">
        <f t="shared" si="22"/>
        <v>1.8617235836937838</v>
      </c>
      <c r="F68" s="63">
        <f t="shared" si="22"/>
        <v>3.1028726394896395</v>
      </c>
      <c r="G68" s="63">
        <f t="shared" si="6"/>
        <v>1.5416919761099412</v>
      </c>
      <c r="H68" s="63">
        <f t="shared" si="7"/>
        <v>0.92232770918392448</v>
      </c>
      <c r="I68" s="63">
        <f t="shared" si="7"/>
        <v>0</v>
      </c>
      <c r="J68" s="63">
        <f t="shared" si="7"/>
        <v>1.5372128486398742</v>
      </c>
      <c r="K68" s="20"/>
      <c r="L68" s="20"/>
      <c r="M68" s="20"/>
      <c r="N68" s="20"/>
      <c r="O68" s="20">
        <v>322282</v>
      </c>
      <c r="P68" s="20">
        <v>324319</v>
      </c>
      <c r="Q68" s="20">
        <v>325264</v>
      </c>
    </row>
    <row r="69" spans="1:24" ht="15" thickBot="1" x14ac:dyDescent="0.25">
      <c r="A69" s="20"/>
      <c r="B69" s="49" t="s">
        <v>16</v>
      </c>
      <c r="C69" s="64">
        <f t="shared" ref="C69:F69" si="23">+C23/$O69*100000</f>
        <v>2.4477304017744608</v>
      </c>
      <c r="D69" s="64">
        <f t="shared" si="23"/>
        <v>3.1776822887947125</v>
      </c>
      <c r="E69" s="64">
        <f t="shared" si="23"/>
        <v>2.5350750720162005</v>
      </c>
      <c r="F69" s="64">
        <f t="shared" si="23"/>
        <v>3.167284113765934</v>
      </c>
      <c r="G69" s="64">
        <f t="shared" si="6"/>
        <v>2.9942822762887098</v>
      </c>
      <c r="H69" s="64">
        <f t="shared" si="7"/>
        <v>2.9693915974824723</v>
      </c>
      <c r="I69" s="64">
        <f t="shared" si="7"/>
        <v>2.4570742066124804</v>
      </c>
      <c r="J69" s="64">
        <f t="shared" si="7"/>
        <v>2.9960321018077121</v>
      </c>
      <c r="K69" s="20"/>
      <c r="L69" s="20"/>
      <c r="M69" s="20"/>
      <c r="N69" s="20"/>
      <c r="O69" s="20">
        <v>48085361</v>
      </c>
      <c r="P69" s="20">
        <v>48692804</v>
      </c>
      <c r="Q69" s="20">
        <v>48797875</v>
      </c>
    </row>
    <row r="70" spans="1:24" ht="13.5" thickBot="1" x14ac:dyDescent="0.25">
      <c r="A70" s="20"/>
      <c r="B70" s="20"/>
      <c r="C70" s="63"/>
      <c r="D70" s="63"/>
      <c r="E70" s="63"/>
      <c r="F70" s="63"/>
      <c r="G70" s="63"/>
      <c r="H70" s="20"/>
      <c r="I70" s="20"/>
      <c r="J70" s="20"/>
      <c r="K70" s="20"/>
      <c r="L70" s="20"/>
      <c r="M70" s="20"/>
      <c r="N70" s="20"/>
      <c r="O70" s="20"/>
      <c r="P70" s="20"/>
      <c r="Q70" s="20"/>
      <c r="R70" s="20"/>
      <c r="S70" s="20"/>
      <c r="T70" s="20"/>
      <c r="U70" s="20"/>
      <c r="V70" s="20"/>
      <c r="W70" s="20"/>
      <c r="X70" s="20"/>
    </row>
    <row r="71" spans="1:24" ht="13.5" thickBot="1" x14ac:dyDescent="0.25">
      <c r="A71" s="20"/>
      <c r="B71" s="20"/>
      <c r="C71" s="63"/>
      <c r="D71" s="63"/>
      <c r="E71" s="63"/>
      <c r="F71" s="63"/>
      <c r="G71" s="63"/>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AB71"/>
  <sheetViews>
    <sheetView zoomScaleNormal="100" workbookViewId="0"/>
  </sheetViews>
  <sheetFormatPr baseColWidth="10" defaultRowHeight="12.75" x14ac:dyDescent="0.2"/>
  <cols>
    <col min="1" max="1" width="8.7109375" style="1" customWidth="1"/>
    <col min="2" max="2" width="33.85546875" style="1" customWidth="1"/>
    <col min="3" max="13" width="12.28515625" style="1" customWidth="1"/>
    <col min="14" max="14" width="14.85546875" style="1" customWidth="1"/>
    <col min="15" max="15" width="15.85546875" style="1" hidden="1" customWidth="1"/>
    <col min="16" max="16" width="14.140625" style="1" hidden="1" customWidth="1"/>
    <col min="17" max="17" width="15" style="1" hidden="1" customWidth="1"/>
    <col min="18" max="18" width="13.5703125" style="1" customWidth="1"/>
    <col min="19" max="19" width="14.7109375" style="1" customWidth="1"/>
    <col min="20" max="20" width="14.140625" style="1" customWidth="1"/>
    <col min="21" max="98" width="12.28515625" style="1" customWidth="1"/>
    <col min="99" max="16384" width="11.42578125" style="1"/>
  </cols>
  <sheetData>
    <row r="1" spans="2:28" ht="15" x14ac:dyDescent="0.2">
      <c r="C1" s="23"/>
      <c r="D1" s="23"/>
    </row>
    <row r="2" spans="2:28" ht="40.5" customHeight="1" x14ac:dyDescent="0.2">
      <c r="B2" s="21"/>
      <c r="C2" s="25"/>
      <c r="D2" s="23"/>
    </row>
    <row r="3" spans="2:28" s="22" customFormat="1" ht="28.5" customHeight="1" x14ac:dyDescent="0.2">
      <c r="B3" s="39"/>
      <c r="C3" s="36"/>
    </row>
    <row r="5" spans="2:28" ht="39" customHeight="1" x14ac:dyDescent="0.2">
      <c r="C5" s="27" t="s">
        <v>177</v>
      </c>
      <c r="D5" s="27" t="s">
        <v>179</v>
      </c>
      <c r="E5" s="27" t="s">
        <v>180</v>
      </c>
      <c r="F5" s="47" t="s">
        <v>181</v>
      </c>
      <c r="G5" s="27" t="s">
        <v>182</v>
      </c>
      <c r="H5" s="27" t="s">
        <v>187</v>
      </c>
      <c r="I5" s="27" t="s">
        <v>190</v>
      </c>
      <c r="J5" s="27" t="s">
        <v>195</v>
      </c>
    </row>
    <row r="6" spans="2:28" ht="17.100000000000001" customHeight="1" thickBot="1" x14ac:dyDescent="0.25">
      <c r="B6" s="28" t="s">
        <v>30</v>
      </c>
      <c r="C6" s="60">
        <v>81</v>
      </c>
      <c r="D6" s="60">
        <v>86</v>
      </c>
      <c r="E6" s="60">
        <v>97</v>
      </c>
      <c r="F6" s="60">
        <v>76</v>
      </c>
      <c r="G6" s="69">
        <v>52</v>
      </c>
      <c r="H6" s="69">
        <v>61</v>
      </c>
      <c r="I6" s="69">
        <v>43</v>
      </c>
      <c r="J6" s="69">
        <v>34</v>
      </c>
    </row>
    <row r="7" spans="2:28" ht="17.100000000000001" customHeight="1" thickBot="1" x14ac:dyDescent="0.25">
      <c r="B7" s="28" t="s">
        <v>31</v>
      </c>
      <c r="C7" s="60">
        <v>8</v>
      </c>
      <c r="D7" s="60">
        <v>5</v>
      </c>
      <c r="E7" s="60">
        <v>2</v>
      </c>
      <c r="F7" s="60">
        <v>5</v>
      </c>
      <c r="G7" s="60">
        <v>4</v>
      </c>
      <c r="H7" s="60">
        <v>9</v>
      </c>
      <c r="I7" s="60">
        <v>1</v>
      </c>
      <c r="J7" s="60">
        <v>1</v>
      </c>
    </row>
    <row r="8" spans="2:28" ht="17.100000000000001" customHeight="1" thickBot="1" x14ac:dyDescent="0.25">
      <c r="B8" s="28" t="s">
        <v>97</v>
      </c>
      <c r="C8" s="60">
        <v>48</v>
      </c>
      <c r="D8" s="60">
        <v>23</v>
      </c>
      <c r="E8" s="60">
        <v>24</v>
      </c>
      <c r="F8" s="60">
        <v>42</v>
      </c>
      <c r="G8" s="60">
        <v>37</v>
      </c>
      <c r="H8" s="60">
        <v>26</v>
      </c>
      <c r="I8" s="60">
        <v>31</v>
      </c>
      <c r="J8" s="60">
        <v>34</v>
      </c>
    </row>
    <row r="9" spans="2:28" ht="17.100000000000001" customHeight="1" thickBot="1" x14ac:dyDescent="0.25">
      <c r="B9" s="28" t="s">
        <v>26</v>
      </c>
      <c r="C9" s="60">
        <v>15</v>
      </c>
      <c r="D9" s="60">
        <v>19</v>
      </c>
      <c r="E9" s="60">
        <v>4</v>
      </c>
      <c r="F9" s="60">
        <v>0</v>
      </c>
      <c r="G9" s="60">
        <v>3</v>
      </c>
      <c r="H9" s="60">
        <v>1</v>
      </c>
      <c r="I9" s="60">
        <v>0</v>
      </c>
      <c r="J9" s="69">
        <v>148</v>
      </c>
    </row>
    <row r="10" spans="2:28" ht="17.100000000000001" customHeight="1" thickBot="1" x14ac:dyDescent="0.25">
      <c r="B10" s="28" t="s">
        <v>8</v>
      </c>
      <c r="C10" s="60">
        <v>8</v>
      </c>
      <c r="D10" s="60">
        <v>16</v>
      </c>
      <c r="E10" s="60">
        <v>3</v>
      </c>
      <c r="F10" s="60">
        <v>20</v>
      </c>
      <c r="G10" s="60">
        <v>3</v>
      </c>
      <c r="H10" s="60">
        <v>26</v>
      </c>
      <c r="I10" s="60">
        <v>1</v>
      </c>
      <c r="J10" s="60">
        <v>6</v>
      </c>
    </row>
    <row r="11" spans="2:28" ht="17.100000000000001" customHeight="1" thickBot="1" x14ac:dyDescent="0.25">
      <c r="B11" s="28" t="s">
        <v>9</v>
      </c>
      <c r="C11" s="60">
        <v>0</v>
      </c>
      <c r="D11" s="60">
        <v>0</v>
      </c>
      <c r="E11" s="60">
        <v>2</v>
      </c>
      <c r="F11" s="60">
        <v>4</v>
      </c>
      <c r="G11" s="60">
        <v>3</v>
      </c>
      <c r="H11" s="60">
        <v>1</v>
      </c>
      <c r="I11" s="60">
        <v>1</v>
      </c>
      <c r="J11" s="60">
        <v>5</v>
      </c>
    </row>
    <row r="12" spans="2:28" ht="17.100000000000001" customHeight="1" thickBot="1" x14ac:dyDescent="0.25">
      <c r="B12" s="28" t="s">
        <v>32</v>
      </c>
      <c r="C12" s="60">
        <v>10</v>
      </c>
      <c r="D12" s="60">
        <v>9</v>
      </c>
      <c r="E12" s="60">
        <v>3</v>
      </c>
      <c r="F12" s="60">
        <v>12</v>
      </c>
      <c r="G12" s="69">
        <v>25</v>
      </c>
      <c r="H12" s="69">
        <v>20</v>
      </c>
      <c r="I12" s="69">
        <v>18</v>
      </c>
      <c r="J12" s="69">
        <v>25</v>
      </c>
    </row>
    <row r="13" spans="2:28" ht="17.100000000000001" customHeight="1" thickBot="1" x14ac:dyDescent="0.25">
      <c r="B13" s="28" t="s">
        <v>28</v>
      </c>
      <c r="C13" s="60">
        <v>7</v>
      </c>
      <c r="D13" s="60">
        <v>42</v>
      </c>
      <c r="E13" s="60">
        <v>35</v>
      </c>
      <c r="F13" s="60">
        <v>27</v>
      </c>
      <c r="G13" s="60">
        <v>27</v>
      </c>
      <c r="H13" s="60">
        <v>19</v>
      </c>
      <c r="I13" s="60">
        <v>20</v>
      </c>
      <c r="J13" s="60">
        <v>28</v>
      </c>
      <c r="W13" s="59"/>
      <c r="X13" s="59"/>
      <c r="Y13" s="59"/>
      <c r="Z13" s="59"/>
      <c r="AA13" s="59"/>
      <c r="AB13" s="59"/>
    </row>
    <row r="14" spans="2:28" ht="17.100000000000001" customHeight="1" thickBot="1" x14ac:dyDescent="0.25">
      <c r="B14" s="28" t="s">
        <v>18</v>
      </c>
      <c r="C14" s="60">
        <v>527</v>
      </c>
      <c r="D14" s="60">
        <v>703</v>
      </c>
      <c r="E14" s="60">
        <v>315</v>
      </c>
      <c r="F14" s="60">
        <v>580</v>
      </c>
      <c r="G14" s="60">
        <v>306</v>
      </c>
      <c r="H14" s="60">
        <v>539</v>
      </c>
      <c r="I14" s="60">
        <v>369</v>
      </c>
      <c r="J14" s="60">
        <v>357</v>
      </c>
    </row>
    <row r="15" spans="2:28" ht="17.100000000000001" customHeight="1" thickBot="1" x14ac:dyDescent="0.25">
      <c r="B15" s="28" t="s">
        <v>27</v>
      </c>
      <c r="C15" s="60">
        <v>82</v>
      </c>
      <c r="D15" s="60">
        <v>72</v>
      </c>
      <c r="E15" s="60">
        <v>58</v>
      </c>
      <c r="F15" s="60">
        <v>81</v>
      </c>
      <c r="G15" s="60">
        <v>76</v>
      </c>
      <c r="H15" s="60">
        <v>58</v>
      </c>
      <c r="I15" s="60">
        <v>62</v>
      </c>
      <c r="J15" s="60">
        <v>87</v>
      </c>
    </row>
    <row r="16" spans="2:28" ht="17.100000000000001" customHeight="1" thickBot="1" x14ac:dyDescent="0.25">
      <c r="B16" s="28" t="s">
        <v>15</v>
      </c>
      <c r="C16" s="60">
        <v>12</v>
      </c>
      <c r="D16" s="60">
        <v>25</v>
      </c>
      <c r="E16" s="60">
        <v>19</v>
      </c>
      <c r="F16" s="60">
        <v>16</v>
      </c>
      <c r="G16" s="60">
        <v>18</v>
      </c>
      <c r="H16" s="60">
        <v>30</v>
      </c>
      <c r="I16" s="60">
        <v>30</v>
      </c>
      <c r="J16" s="60">
        <v>35</v>
      </c>
    </row>
    <row r="17" spans="2:10" ht="17.100000000000001" customHeight="1" thickBot="1" x14ac:dyDescent="0.25">
      <c r="B17" s="28" t="s">
        <v>10</v>
      </c>
      <c r="C17" s="60">
        <v>39</v>
      </c>
      <c r="D17" s="60">
        <v>25</v>
      </c>
      <c r="E17" s="60">
        <v>15</v>
      </c>
      <c r="F17" s="60">
        <v>46</v>
      </c>
      <c r="G17" s="60">
        <v>45</v>
      </c>
      <c r="H17" s="60">
        <v>22</v>
      </c>
      <c r="I17" s="60">
        <v>16</v>
      </c>
      <c r="J17" s="60">
        <v>8</v>
      </c>
    </row>
    <row r="18" spans="2:10" ht="17.100000000000001" customHeight="1" thickBot="1" x14ac:dyDescent="0.25">
      <c r="B18" s="28" t="s">
        <v>98</v>
      </c>
      <c r="C18" s="60">
        <v>60</v>
      </c>
      <c r="D18" s="60">
        <v>102</v>
      </c>
      <c r="E18" s="60">
        <v>47</v>
      </c>
      <c r="F18" s="60">
        <v>54</v>
      </c>
      <c r="G18" s="60">
        <v>71</v>
      </c>
      <c r="H18" s="60">
        <v>57</v>
      </c>
      <c r="I18" s="60">
        <v>31</v>
      </c>
      <c r="J18" s="60">
        <v>34</v>
      </c>
    </row>
    <row r="19" spans="2:10" ht="17.100000000000001" customHeight="1" thickBot="1" x14ac:dyDescent="0.25">
      <c r="B19" s="28" t="s">
        <v>99</v>
      </c>
      <c r="C19" s="60">
        <v>10</v>
      </c>
      <c r="D19" s="60">
        <v>18</v>
      </c>
      <c r="E19" s="60">
        <v>4</v>
      </c>
      <c r="F19" s="60">
        <v>12</v>
      </c>
      <c r="G19" s="60">
        <v>11</v>
      </c>
      <c r="H19" s="60">
        <v>19</v>
      </c>
      <c r="I19" s="60">
        <v>6</v>
      </c>
      <c r="J19" s="60">
        <v>7</v>
      </c>
    </row>
    <row r="20" spans="2:10" ht="17.100000000000001" customHeight="1" thickBot="1" x14ac:dyDescent="0.25">
      <c r="B20" s="28" t="s">
        <v>100</v>
      </c>
      <c r="C20" s="60">
        <v>11</v>
      </c>
      <c r="D20" s="60">
        <v>11</v>
      </c>
      <c r="E20" s="60">
        <v>9</v>
      </c>
      <c r="F20" s="60">
        <v>21</v>
      </c>
      <c r="G20" s="60">
        <v>9</v>
      </c>
      <c r="H20" s="60">
        <v>8</v>
      </c>
      <c r="I20" s="60">
        <v>10</v>
      </c>
      <c r="J20" s="60">
        <v>7</v>
      </c>
    </row>
    <row r="21" spans="2:10" ht="17.100000000000001" customHeight="1" thickBot="1" x14ac:dyDescent="0.25">
      <c r="B21" s="28" t="s">
        <v>29</v>
      </c>
      <c r="C21" s="60">
        <v>1</v>
      </c>
      <c r="D21" s="60">
        <v>9</v>
      </c>
      <c r="E21" s="60">
        <v>4</v>
      </c>
      <c r="F21" s="60">
        <v>0</v>
      </c>
      <c r="G21" s="60">
        <v>6</v>
      </c>
      <c r="H21" s="60">
        <v>6</v>
      </c>
      <c r="I21" s="60">
        <v>1</v>
      </c>
      <c r="J21" s="60">
        <v>26</v>
      </c>
    </row>
    <row r="22" spans="2:10" ht="17.100000000000001" customHeight="1" thickBot="1" x14ac:dyDescent="0.25">
      <c r="B22" s="28" t="s">
        <v>11</v>
      </c>
      <c r="C22" s="60">
        <v>0</v>
      </c>
      <c r="D22" s="60">
        <v>0</v>
      </c>
      <c r="E22" s="60">
        <v>1</v>
      </c>
      <c r="F22" s="60">
        <v>6</v>
      </c>
      <c r="G22" s="60">
        <v>2</v>
      </c>
      <c r="H22" s="60">
        <v>1</v>
      </c>
      <c r="I22" s="60">
        <v>3</v>
      </c>
      <c r="J22" s="60">
        <v>0</v>
      </c>
    </row>
    <row r="23" spans="2:10" ht="17.100000000000001" customHeight="1" thickBot="1" x14ac:dyDescent="0.25">
      <c r="B23" s="49" t="s">
        <v>16</v>
      </c>
      <c r="C23" s="48">
        <v>919</v>
      </c>
      <c r="D23" s="48">
        <v>1165</v>
      </c>
      <c r="E23" s="48">
        <v>642</v>
      </c>
      <c r="F23" s="48">
        <v>1002</v>
      </c>
      <c r="G23" s="48">
        <v>698</v>
      </c>
      <c r="H23" s="48">
        <f>SUM(H6:H22)</f>
        <v>903</v>
      </c>
      <c r="I23" s="48">
        <f>SUM(I6:I22)</f>
        <v>643</v>
      </c>
      <c r="J23" s="48">
        <v>842</v>
      </c>
    </row>
    <row r="24" spans="2:10" ht="30" customHeight="1" x14ac:dyDescent="0.2"/>
    <row r="25" spans="2:10" ht="36.75" customHeight="1" x14ac:dyDescent="0.2">
      <c r="B25" s="50"/>
      <c r="C25" s="50"/>
      <c r="D25" s="50"/>
      <c r="E25" s="50"/>
    </row>
    <row r="27" spans="2:10" ht="39" customHeight="1" x14ac:dyDescent="0.2">
      <c r="C27" s="27" t="s">
        <v>183</v>
      </c>
      <c r="D27" s="27" t="s">
        <v>188</v>
      </c>
      <c r="E27" s="27" t="s">
        <v>191</v>
      </c>
      <c r="F27" s="27" t="s">
        <v>196</v>
      </c>
    </row>
    <row r="28" spans="2:10" ht="17.100000000000001" customHeight="1" thickBot="1" x14ac:dyDescent="0.25">
      <c r="B28" s="28" t="s">
        <v>30</v>
      </c>
      <c r="C28" s="30">
        <f>+IF(C6&gt;0,(G6-C6)/C6,"-")</f>
        <v>-0.35802469135802467</v>
      </c>
      <c r="D28" s="30">
        <f>+IF(D6&gt;0,(H6-D6)/D6,"-")</f>
        <v>-0.29069767441860467</v>
      </c>
      <c r="E28" s="30">
        <f>+IF(E6&gt;0,(I6-E6)/E6,"-")</f>
        <v>-0.55670103092783507</v>
      </c>
      <c r="F28" s="30">
        <f>+IF(F6&gt;0,(J6-F6)/F6,"-")</f>
        <v>-0.55263157894736847</v>
      </c>
    </row>
    <row r="29" spans="2:10" ht="17.100000000000001" customHeight="1" thickBot="1" x14ac:dyDescent="0.25">
      <c r="B29" s="28" t="s">
        <v>31</v>
      </c>
      <c r="C29" s="30">
        <f t="shared" ref="C29:C45" si="0">+IF(C7&gt;0,(G7-C7)/C7,"-")</f>
        <v>-0.5</v>
      </c>
      <c r="D29" s="30">
        <f t="shared" ref="D29:D45" si="1">+IF(D7&gt;0,(H7-D7)/D7,"-")</f>
        <v>0.8</v>
      </c>
      <c r="E29" s="30">
        <f t="shared" ref="E29:E45" si="2">+IF(E7&gt;0,(I7-E7)/E7,"-")</f>
        <v>-0.5</v>
      </c>
      <c r="F29" s="30">
        <f t="shared" ref="F29:F45" si="3">+IF(F7&gt;0,(J7-F7)/F7,"-")</f>
        <v>-0.8</v>
      </c>
    </row>
    <row r="30" spans="2:10" ht="17.100000000000001" customHeight="1" thickBot="1" x14ac:dyDescent="0.25">
      <c r="B30" s="28" t="s">
        <v>97</v>
      </c>
      <c r="C30" s="30">
        <f t="shared" si="0"/>
        <v>-0.22916666666666666</v>
      </c>
      <c r="D30" s="30">
        <f t="shared" si="1"/>
        <v>0.13043478260869565</v>
      </c>
      <c r="E30" s="30">
        <f t="shared" si="2"/>
        <v>0.29166666666666669</v>
      </c>
      <c r="F30" s="30">
        <f t="shared" si="3"/>
        <v>-0.19047619047619047</v>
      </c>
    </row>
    <row r="31" spans="2:10" ht="17.100000000000001" customHeight="1" thickBot="1" x14ac:dyDescent="0.25">
      <c r="B31" s="28" t="s">
        <v>26</v>
      </c>
      <c r="C31" s="30">
        <f t="shared" si="0"/>
        <v>-0.8</v>
      </c>
      <c r="D31" s="30">
        <f t="shared" si="1"/>
        <v>-0.94736842105263153</v>
      </c>
      <c r="E31" s="30">
        <f t="shared" si="2"/>
        <v>-1</v>
      </c>
      <c r="F31" s="30" t="str">
        <f t="shared" si="3"/>
        <v>-</v>
      </c>
    </row>
    <row r="32" spans="2:10" ht="17.100000000000001" customHeight="1" thickBot="1" x14ac:dyDescent="0.25">
      <c r="B32" s="28" t="s">
        <v>8</v>
      </c>
      <c r="C32" s="30">
        <f t="shared" si="0"/>
        <v>-0.625</v>
      </c>
      <c r="D32" s="30">
        <f t="shared" si="1"/>
        <v>0.625</v>
      </c>
      <c r="E32" s="30">
        <f t="shared" si="2"/>
        <v>-0.66666666666666663</v>
      </c>
      <c r="F32" s="30">
        <f t="shared" si="3"/>
        <v>-0.7</v>
      </c>
    </row>
    <row r="33" spans="1:23" ht="17.100000000000001" customHeight="1" thickBot="1" x14ac:dyDescent="0.25">
      <c r="B33" s="28" t="s">
        <v>9</v>
      </c>
      <c r="C33" s="30" t="str">
        <f t="shared" si="0"/>
        <v>-</v>
      </c>
      <c r="D33" s="30" t="str">
        <f t="shared" si="1"/>
        <v>-</v>
      </c>
      <c r="E33" s="30">
        <f t="shared" si="2"/>
        <v>-0.5</v>
      </c>
      <c r="F33" s="30">
        <f t="shared" si="3"/>
        <v>0.25</v>
      </c>
    </row>
    <row r="34" spans="1:23" ht="17.100000000000001" customHeight="1" thickBot="1" x14ac:dyDescent="0.25">
      <c r="B34" s="28" t="s">
        <v>32</v>
      </c>
      <c r="C34" s="30">
        <f>+IF(C12&gt;0,(G12-C12)/C12,"-")</f>
        <v>1.5</v>
      </c>
      <c r="D34" s="30">
        <f t="shared" si="1"/>
        <v>1.2222222222222223</v>
      </c>
      <c r="E34" s="30">
        <f t="shared" si="2"/>
        <v>5</v>
      </c>
      <c r="F34" s="30">
        <f t="shared" si="3"/>
        <v>1.0833333333333333</v>
      </c>
    </row>
    <row r="35" spans="1:23" ht="17.100000000000001" customHeight="1" thickBot="1" x14ac:dyDescent="0.25">
      <c r="B35" s="28" t="s">
        <v>28</v>
      </c>
      <c r="C35" s="30">
        <f t="shared" si="0"/>
        <v>2.8571428571428572</v>
      </c>
      <c r="D35" s="30">
        <f t="shared" si="1"/>
        <v>-0.54761904761904767</v>
      </c>
      <c r="E35" s="30">
        <f t="shared" si="2"/>
        <v>-0.42857142857142855</v>
      </c>
      <c r="F35" s="30">
        <f t="shared" si="3"/>
        <v>3.7037037037037035E-2</v>
      </c>
    </row>
    <row r="36" spans="1:23" ht="17.100000000000001" customHeight="1" thickBot="1" x14ac:dyDescent="0.25">
      <c r="B36" s="28" t="s">
        <v>18</v>
      </c>
      <c r="C36" s="30">
        <f t="shared" si="0"/>
        <v>-0.41935483870967744</v>
      </c>
      <c r="D36" s="30">
        <f t="shared" si="1"/>
        <v>-0.23328591749644381</v>
      </c>
      <c r="E36" s="30">
        <f t="shared" si="2"/>
        <v>0.17142857142857143</v>
      </c>
      <c r="F36" s="30">
        <f t="shared" si="3"/>
        <v>-0.38448275862068965</v>
      </c>
    </row>
    <row r="37" spans="1:23" ht="17.100000000000001" customHeight="1" thickBot="1" x14ac:dyDescent="0.25">
      <c r="B37" s="28" t="s">
        <v>27</v>
      </c>
      <c r="C37" s="30">
        <f t="shared" si="0"/>
        <v>-7.3170731707317069E-2</v>
      </c>
      <c r="D37" s="30">
        <f t="shared" si="1"/>
        <v>-0.19444444444444445</v>
      </c>
      <c r="E37" s="30">
        <f t="shared" si="2"/>
        <v>6.8965517241379309E-2</v>
      </c>
      <c r="F37" s="30">
        <f t="shared" si="3"/>
        <v>7.407407407407407E-2</v>
      </c>
    </row>
    <row r="38" spans="1:23" ht="17.100000000000001" customHeight="1" thickBot="1" x14ac:dyDescent="0.25">
      <c r="B38" s="28" t="s">
        <v>15</v>
      </c>
      <c r="C38" s="30">
        <f t="shared" si="0"/>
        <v>0.5</v>
      </c>
      <c r="D38" s="30">
        <f t="shared" si="1"/>
        <v>0.2</v>
      </c>
      <c r="E38" s="30">
        <f t="shared" si="2"/>
        <v>0.57894736842105265</v>
      </c>
      <c r="F38" s="30">
        <f t="shared" si="3"/>
        <v>1.1875</v>
      </c>
    </row>
    <row r="39" spans="1:23" ht="17.100000000000001" customHeight="1" thickBot="1" x14ac:dyDescent="0.25">
      <c r="B39" s="28" t="s">
        <v>10</v>
      </c>
      <c r="C39" s="30">
        <f t="shared" si="0"/>
        <v>0.15384615384615385</v>
      </c>
      <c r="D39" s="30">
        <f t="shared" si="1"/>
        <v>-0.12</v>
      </c>
      <c r="E39" s="30">
        <f t="shared" si="2"/>
        <v>6.6666666666666666E-2</v>
      </c>
      <c r="F39" s="30">
        <f t="shared" si="3"/>
        <v>-0.82608695652173914</v>
      </c>
    </row>
    <row r="40" spans="1:23" ht="17.100000000000001" customHeight="1" thickBot="1" x14ac:dyDescent="0.25">
      <c r="B40" s="28" t="s">
        <v>98</v>
      </c>
      <c r="C40" s="30">
        <f t="shared" si="0"/>
        <v>0.18333333333333332</v>
      </c>
      <c r="D40" s="30">
        <f t="shared" si="1"/>
        <v>-0.44117647058823528</v>
      </c>
      <c r="E40" s="30">
        <f t="shared" si="2"/>
        <v>-0.34042553191489361</v>
      </c>
      <c r="F40" s="30">
        <f t="shared" si="3"/>
        <v>-0.37037037037037035</v>
      </c>
    </row>
    <row r="41" spans="1:23" ht="17.100000000000001" customHeight="1" thickBot="1" x14ac:dyDescent="0.25">
      <c r="B41" s="28" t="s">
        <v>99</v>
      </c>
      <c r="C41" s="30">
        <f t="shared" si="0"/>
        <v>0.1</v>
      </c>
      <c r="D41" s="30">
        <f t="shared" si="1"/>
        <v>5.5555555555555552E-2</v>
      </c>
      <c r="E41" s="30">
        <f t="shared" si="2"/>
        <v>0.5</v>
      </c>
      <c r="F41" s="30">
        <f t="shared" si="3"/>
        <v>-0.41666666666666669</v>
      </c>
    </row>
    <row r="42" spans="1:23" ht="17.100000000000001" customHeight="1" thickBot="1" x14ac:dyDescent="0.25">
      <c r="B42" s="28" t="s">
        <v>100</v>
      </c>
      <c r="C42" s="30">
        <f t="shared" si="0"/>
        <v>-0.18181818181818182</v>
      </c>
      <c r="D42" s="30">
        <f t="shared" si="1"/>
        <v>-0.27272727272727271</v>
      </c>
      <c r="E42" s="30">
        <f t="shared" si="2"/>
        <v>0.1111111111111111</v>
      </c>
      <c r="F42" s="30">
        <f t="shared" si="3"/>
        <v>-0.66666666666666663</v>
      </c>
    </row>
    <row r="43" spans="1:23" ht="17.100000000000001" customHeight="1" thickBot="1" x14ac:dyDescent="0.25">
      <c r="B43" s="28" t="s">
        <v>29</v>
      </c>
      <c r="C43" s="30">
        <f t="shared" si="0"/>
        <v>5</v>
      </c>
      <c r="D43" s="30">
        <f t="shared" si="1"/>
        <v>-0.33333333333333331</v>
      </c>
      <c r="E43" s="30">
        <f t="shared" si="2"/>
        <v>-0.75</v>
      </c>
      <c r="F43" s="30" t="str">
        <f t="shared" si="3"/>
        <v>-</v>
      </c>
    </row>
    <row r="44" spans="1:23" ht="17.100000000000001" customHeight="1" thickBot="1" x14ac:dyDescent="0.25">
      <c r="B44" s="28" t="s">
        <v>11</v>
      </c>
      <c r="C44" s="30" t="str">
        <f t="shared" si="0"/>
        <v>-</v>
      </c>
      <c r="D44" s="30" t="str">
        <f t="shared" si="1"/>
        <v>-</v>
      </c>
      <c r="E44" s="30">
        <f t="shared" si="2"/>
        <v>2</v>
      </c>
      <c r="F44" s="30">
        <f t="shared" si="3"/>
        <v>-1</v>
      </c>
    </row>
    <row r="45" spans="1:23" ht="17.100000000000001" customHeight="1" thickBot="1" x14ac:dyDescent="0.25">
      <c r="B45" s="49" t="s">
        <v>16</v>
      </c>
      <c r="C45" s="51">
        <f t="shared" si="0"/>
        <v>-0.24047878128400435</v>
      </c>
      <c r="D45" s="51">
        <f t="shared" si="1"/>
        <v>-0.22489270386266094</v>
      </c>
      <c r="E45" s="51">
        <f t="shared" si="2"/>
        <v>1.557632398753894E-3</v>
      </c>
      <c r="F45" s="51">
        <f t="shared" si="3"/>
        <v>-0.15968063872255489</v>
      </c>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177</v>
      </c>
      <c r="D51" s="26" t="s">
        <v>179</v>
      </c>
      <c r="E51" s="26" t="s">
        <v>180</v>
      </c>
      <c r="F51" s="47" t="s">
        <v>181</v>
      </c>
      <c r="G51" s="26" t="s">
        <v>182</v>
      </c>
      <c r="H51" s="26" t="s">
        <v>187</v>
      </c>
      <c r="I51" s="26" t="s">
        <v>190</v>
      </c>
      <c r="J51" s="26" t="s">
        <v>195</v>
      </c>
      <c r="K51" s="20"/>
      <c r="N51" s="20"/>
      <c r="O51" s="20">
        <v>2023</v>
      </c>
      <c r="P51" s="20">
        <v>2024</v>
      </c>
      <c r="Q51" s="75">
        <v>45474</v>
      </c>
    </row>
    <row r="52" spans="1:23" ht="15" thickBot="1" x14ac:dyDescent="0.25">
      <c r="A52" s="20"/>
      <c r="B52" s="28" t="s">
        <v>30</v>
      </c>
      <c r="C52" s="63">
        <f t="shared" ref="C52:F69" si="4">+C6/$O52*100000</f>
        <v>0.92542957069664966</v>
      </c>
      <c r="D52" s="63">
        <f t="shared" si="4"/>
        <v>0.98255485283841815</v>
      </c>
      <c r="E52" s="63">
        <f t="shared" si="4"/>
        <v>1.1082304735503088</v>
      </c>
      <c r="F52" s="63">
        <f t="shared" si="4"/>
        <v>0.86830428855488118</v>
      </c>
      <c r="G52" s="63">
        <f t="shared" ref="G52:G69" si="5">+G6/$P52*100000</f>
        <v>0.59094454758194581</v>
      </c>
      <c r="H52" s="63">
        <f>+H6/$Q52*100000</f>
        <v>0.69263432223347088</v>
      </c>
      <c r="I52" s="63">
        <f>+I6/$Q52*100000</f>
        <v>0.48825042386949591</v>
      </c>
      <c r="J52" s="63">
        <f>+J6/$Q52*100000</f>
        <v>0.38605847468750837</v>
      </c>
      <c r="K52" s="20"/>
      <c r="N52" s="20"/>
      <c r="O52" s="20">
        <v>8752692</v>
      </c>
      <c r="P52" s="20">
        <v>8799472</v>
      </c>
      <c r="Q52" s="20">
        <v>8806956</v>
      </c>
    </row>
    <row r="53" spans="1:23" ht="15" thickBot="1" x14ac:dyDescent="0.25">
      <c r="A53" s="20"/>
      <c r="B53" s="28" t="s">
        <v>31</v>
      </c>
      <c r="C53" s="63">
        <f t="shared" si="4"/>
        <v>0.59644118456201467</v>
      </c>
      <c r="D53" s="63">
        <f t="shared" si="4"/>
        <v>0.3727757403512591</v>
      </c>
      <c r="E53" s="63">
        <f t="shared" si="4"/>
        <v>0.14911029614050367</v>
      </c>
      <c r="F53" s="63">
        <f t="shared" si="4"/>
        <v>0.3727757403512591</v>
      </c>
      <c r="G53" s="63">
        <f t="shared" si="5"/>
        <v>0.29699897386854529</v>
      </c>
      <c r="H53" s="63">
        <f t="shared" ref="H53:J69" si="6">+H7/$Q53*100000</f>
        <v>0.6675537714562908</v>
      </c>
      <c r="I53" s="63">
        <f t="shared" si="6"/>
        <v>7.4172641272921197E-2</v>
      </c>
      <c r="J53" s="63">
        <f t="shared" si="6"/>
        <v>7.4172641272921197E-2</v>
      </c>
      <c r="K53" s="20"/>
      <c r="N53" s="20"/>
      <c r="O53" s="20">
        <v>1341289</v>
      </c>
      <c r="P53" s="20">
        <v>1346806</v>
      </c>
      <c r="Q53" s="20">
        <v>1348206</v>
      </c>
    </row>
    <row r="54" spans="1:23" ht="15" thickBot="1" x14ac:dyDescent="0.25">
      <c r="A54" s="20"/>
      <c r="B54" s="28" t="s">
        <v>97</v>
      </c>
      <c r="C54" s="63">
        <f t="shared" si="4"/>
        <v>4.7710872114983198</v>
      </c>
      <c r="D54" s="63">
        <f t="shared" si="4"/>
        <v>2.2861459555096117</v>
      </c>
      <c r="E54" s="63">
        <f t="shared" si="4"/>
        <v>2.3855436057491599</v>
      </c>
      <c r="F54" s="63">
        <f t="shared" si="4"/>
        <v>4.17470131006103</v>
      </c>
      <c r="G54" s="63">
        <f t="shared" si="5"/>
        <v>3.6694408962163103</v>
      </c>
      <c r="H54" s="63">
        <f t="shared" si="6"/>
        <v>2.5741096055870059</v>
      </c>
      <c r="I54" s="63">
        <f t="shared" si="6"/>
        <v>3.0691306835845071</v>
      </c>
      <c r="J54" s="63">
        <f t="shared" si="6"/>
        <v>3.3661433303830073</v>
      </c>
      <c r="K54" s="20"/>
      <c r="N54" s="20"/>
      <c r="O54" s="20">
        <v>1006060</v>
      </c>
      <c r="P54" s="20">
        <v>1008328</v>
      </c>
      <c r="Q54" s="20">
        <v>1010058</v>
      </c>
    </row>
    <row r="55" spans="1:23" ht="15" thickBot="1" x14ac:dyDescent="0.25">
      <c r="A55" s="20"/>
      <c r="B55" s="28" t="s">
        <v>26</v>
      </c>
      <c r="C55" s="63">
        <f t="shared" si="4"/>
        <v>1.2397657338669286</v>
      </c>
      <c r="D55" s="63">
        <f t="shared" si="4"/>
        <v>1.5703699295647762</v>
      </c>
      <c r="E55" s="63">
        <f t="shared" si="4"/>
        <v>0.3306041956978476</v>
      </c>
      <c r="F55" s="63">
        <f t="shared" si="4"/>
        <v>0</v>
      </c>
      <c r="G55" s="63">
        <f t="shared" si="5"/>
        <v>0.24309095004805101</v>
      </c>
      <c r="H55" s="63">
        <f t="shared" si="6"/>
        <v>8.0722498651934274E-2</v>
      </c>
      <c r="I55" s="63">
        <f t="shared" si="6"/>
        <v>0</v>
      </c>
      <c r="J55" s="63">
        <f t="shared" si="6"/>
        <v>11.946929800486272</v>
      </c>
      <c r="K55" s="20"/>
      <c r="N55" s="20"/>
      <c r="O55" s="20">
        <v>1209906</v>
      </c>
      <c r="P55" s="20">
        <v>1234106</v>
      </c>
      <c r="Q55" s="20">
        <v>1238812</v>
      </c>
    </row>
    <row r="56" spans="1:23" ht="15" thickBot="1" x14ac:dyDescent="0.25">
      <c r="A56" s="20"/>
      <c r="B56" s="28" t="s">
        <v>8</v>
      </c>
      <c r="C56" s="63">
        <f t="shared" si="4"/>
        <v>0.36149761230827071</v>
      </c>
      <c r="D56" s="63">
        <f t="shared" si="4"/>
        <v>0.72299522461654142</v>
      </c>
      <c r="E56" s="63">
        <f t="shared" si="4"/>
        <v>0.13556160461560152</v>
      </c>
      <c r="F56" s="63">
        <f t="shared" si="4"/>
        <v>0.90374403077067689</v>
      </c>
      <c r="G56" s="63">
        <f t="shared" si="5"/>
        <v>0.13389115363295795</v>
      </c>
      <c r="H56" s="63">
        <f t="shared" si="6"/>
        <v>1.1575455048946366</v>
      </c>
      <c r="I56" s="63">
        <f t="shared" si="6"/>
        <v>4.4520980957486023E-2</v>
      </c>
      <c r="J56" s="63">
        <f t="shared" si="6"/>
        <v>0.26712588574491614</v>
      </c>
      <c r="K56" s="20"/>
      <c r="N56" s="20"/>
      <c r="O56" s="20">
        <v>2213016</v>
      </c>
      <c r="P56" s="20">
        <v>2240626</v>
      </c>
      <c r="Q56" s="20">
        <v>2246132</v>
      </c>
    </row>
    <row r="57" spans="1:23" ht="15" thickBot="1" x14ac:dyDescent="0.25">
      <c r="A57" s="20"/>
      <c r="B57" s="28" t="s">
        <v>9</v>
      </c>
      <c r="C57" s="63">
        <f t="shared" si="4"/>
        <v>0</v>
      </c>
      <c r="D57" s="63">
        <f t="shared" si="4"/>
        <v>0</v>
      </c>
      <c r="E57" s="63">
        <f t="shared" si="4"/>
        <v>0.33991233660838865</v>
      </c>
      <c r="F57" s="63">
        <f t="shared" si="4"/>
        <v>0.67982467321677731</v>
      </c>
      <c r="G57" s="63">
        <f t="shared" si="5"/>
        <v>0.50761077759202977</v>
      </c>
      <c r="H57" s="63">
        <f t="shared" si="6"/>
        <v>0.16904856088960113</v>
      </c>
      <c r="I57" s="63">
        <f t="shared" si="6"/>
        <v>0.16904856088960113</v>
      </c>
      <c r="J57" s="63">
        <f t="shared" si="6"/>
        <v>0.8452428044480057</v>
      </c>
      <c r="K57" s="20"/>
      <c r="N57" s="20"/>
      <c r="O57" s="20">
        <v>588387</v>
      </c>
      <c r="P57" s="20">
        <v>591004</v>
      </c>
      <c r="Q57" s="20">
        <v>591546</v>
      </c>
    </row>
    <row r="58" spans="1:23" ht="15" thickBot="1" x14ac:dyDescent="0.25">
      <c r="A58" s="20"/>
      <c r="B58" s="28" t="s">
        <v>168</v>
      </c>
      <c r="C58" s="63">
        <f t="shared" si="4"/>
        <v>0.41951535069595502</v>
      </c>
      <c r="D58" s="63">
        <f t="shared" si="4"/>
        <v>0.37756381562635949</v>
      </c>
      <c r="E58" s="63">
        <f t="shared" si="4"/>
        <v>0.1258546052087865</v>
      </c>
      <c r="F58" s="63">
        <f t="shared" si="4"/>
        <v>0.50341842083514599</v>
      </c>
      <c r="G58" s="63">
        <f t="shared" si="5"/>
        <v>1.0464152116960759</v>
      </c>
      <c r="H58" s="63">
        <f t="shared" si="6"/>
        <v>0.83670770578512255</v>
      </c>
      <c r="I58" s="63">
        <f t="shared" si="6"/>
        <v>0.7530369352066103</v>
      </c>
      <c r="J58" s="63">
        <f t="shared" si="6"/>
        <v>1.0458846322314033</v>
      </c>
      <c r="K58" s="20"/>
      <c r="N58" s="20"/>
      <c r="O58" s="20">
        <v>2383703</v>
      </c>
      <c r="P58" s="20">
        <v>2389109</v>
      </c>
      <c r="Q58" s="20">
        <v>2390321</v>
      </c>
    </row>
    <row r="59" spans="1:23" ht="15" thickBot="1" x14ac:dyDescent="0.25">
      <c r="A59" s="20"/>
      <c r="B59" s="28" t="s">
        <v>28</v>
      </c>
      <c r="C59" s="63">
        <f t="shared" si="4"/>
        <v>0.33587865375996961</v>
      </c>
      <c r="D59" s="63">
        <f t="shared" si="4"/>
        <v>2.0152719225598177</v>
      </c>
      <c r="E59" s="63">
        <f t="shared" si="4"/>
        <v>1.6793932687998478</v>
      </c>
      <c r="F59" s="63">
        <f t="shared" si="4"/>
        <v>1.2955319502170255</v>
      </c>
      <c r="G59" s="63">
        <f t="shared" si="5"/>
        <v>1.2835212978967365</v>
      </c>
      <c r="H59" s="63">
        <f t="shared" si="6"/>
        <v>0.90157633504474655</v>
      </c>
      <c r="I59" s="63">
        <f t="shared" si="6"/>
        <v>0.94902772109973332</v>
      </c>
      <c r="J59" s="63">
        <f t="shared" si="6"/>
        <v>1.3286388095396267</v>
      </c>
      <c r="K59" s="20"/>
      <c r="N59" s="20"/>
      <c r="O59" s="20">
        <v>2084086</v>
      </c>
      <c r="P59" s="20">
        <v>2103588</v>
      </c>
      <c r="Q59" s="20">
        <v>2107420</v>
      </c>
    </row>
    <row r="60" spans="1:23" ht="15" thickBot="1" x14ac:dyDescent="0.25">
      <c r="A60" s="20"/>
      <c r="B60" s="28" t="s">
        <v>18</v>
      </c>
      <c r="C60" s="63">
        <f t="shared" si="4"/>
        <v>6.6692288991988455</v>
      </c>
      <c r="D60" s="63">
        <f t="shared" si="4"/>
        <v>8.8965235600318557</v>
      </c>
      <c r="E60" s="63">
        <f t="shared" si="4"/>
        <v>3.9863512395590814</v>
      </c>
      <c r="F60" s="63">
        <f t="shared" si="4"/>
        <v>7.3399483141087849</v>
      </c>
      <c r="G60" s="63">
        <f t="shared" si="5"/>
        <v>3.8040326475507809</v>
      </c>
      <c r="H60" s="63">
        <f t="shared" si="6"/>
        <v>6.6805648857611013</v>
      </c>
      <c r="I60" s="63">
        <f t="shared" si="6"/>
        <v>4.5735221574134446</v>
      </c>
      <c r="J60" s="63">
        <f t="shared" si="6"/>
        <v>4.4247897295300795</v>
      </c>
      <c r="K60" s="20"/>
      <c r="N60" s="20"/>
      <c r="O60" s="20">
        <v>7901963</v>
      </c>
      <c r="P60" s="20">
        <v>8044095</v>
      </c>
      <c r="Q60" s="20">
        <v>8068180</v>
      </c>
    </row>
    <row r="61" spans="1:23" ht="15" thickBot="1" x14ac:dyDescent="0.25">
      <c r="A61" s="20"/>
      <c r="B61" s="28" t="s">
        <v>169</v>
      </c>
      <c r="C61" s="63">
        <f t="shared" si="4"/>
        <v>1.5720271193849156</v>
      </c>
      <c r="D61" s="63">
        <f t="shared" si="4"/>
        <v>1.380316495069682</v>
      </c>
      <c r="E61" s="63">
        <f t="shared" si="4"/>
        <v>1.1119216210283549</v>
      </c>
      <c r="F61" s="63">
        <f t="shared" si="4"/>
        <v>1.5528560569533922</v>
      </c>
      <c r="G61" s="63">
        <f t="shared" si="5"/>
        <v>1.42366540266409</v>
      </c>
      <c r="H61" s="63">
        <f t="shared" si="6"/>
        <v>1.0822290709492586</v>
      </c>
      <c r="I61" s="63">
        <f t="shared" si="6"/>
        <v>1.1568655586009315</v>
      </c>
      <c r="J61" s="63">
        <f t="shared" si="6"/>
        <v>1.6233436064238878</v>
      </c>
      <c r="K61" s="20"/>
      <c r="N61" s="20"/>
      <c r="O61" s="20">
        <v>5216195</v>
      </c>
      <c r="P61" s="20">
        <v>5338333</v>
      </c>
      <c r="Q61" s="20">
        <v>5359309</v>
      </c>
    </row>
    <row r="62" spans="1:23" ht="15" thickBot="1" x14ac:dyDescent="0.25">
      <c r="A62" s="20"/>
      <c r="B62" s="28" t="s">
        <v>15</v>
      </c>
      <c r="C62" s="63">
        <f t="shared" si="4"/>
        <v>1.1381894819909968</v>
      </c>
      <c r="D62" s="63">
        <f t="shared" si="4"/>
        <v>2.3712280874812435</v>
      </c>
      <c r="E62" s="63">
        <f t="shared" si="4"/>
        <v>1.8021333464857452</v>
      </c>
      <c r="F62" s="63">
        <f t="shared" si="4"/>
        <v>1.5175859759879959</v>
      </c>
      <c r="G62" s="63">
        <f t="shared" si="5"/>
        <v>1.7107176460525191</v>
      </c>
      <c r="H62" s="63">
        <f t="shared" si="6"/>
        <v>2.8519794163138927</v>
      </c>
      <c r="I62" s="63">
        <f t="shared" si="6"/>
        <v>2.8519794163138927</v>
      </c>
      <c r="J62" s="63">
        <f t="shared" si="6"/>
        <v>3.3273093190328749</v>
      </c>
      <c r="K62" s="20"/>
      <c r="N62" s="20"/>
      <c r="O62" s="20">
        <v>1054306</v>
      </c>
      <c r="P62" s="20">
        <v>1052190</v>
      </c>
      <c r="Q62" s="20">
        <v>1051901</v>
      </c>
    </row>
    <row r="63" spans="1:23" ht="15" thickBot="1" x14ac:dyDescent="0.25">
      <c r="A63" s="20"/>
      <c r="B63" s="28" t="s">
        <v>10</v>
      </c>
      <c r="C63" s="63">
        <f t="shared" si="4"/>
        <v>1.4447526583448913</v>
      </c>
      <c r="D63" s="63">
        <f t="shared" si="4"/>
        <v>0.9261234989390329</v>
      </c>
      <c r="E63" s="63">
        <f t="shared" si="4"/>
        <v>0.55567409936341983</v>
      </c>
      <c r="F63" s="63">
        <f t="shared" si="4"/>
        <v>1.7040672380478206</v>
      </c>
      <c r="G63" s="63">
        <f t="shared" si="5"/>
        <v>1.662894360016629</v>
      </c>
      <c r="H63" s="63">
        <f t="shared" si="6"/>
        <v>0.81272190540434208</v>
      </c>
      <c r="I63" s="63">
        <f t="shared" si="6"/>
        <v>0.59107047665770329</v>
      </c>
      <c r="J63" s="63">
        <f t="shared" si="6"/>
        <v>0.29553523832885165</v>
      </c>
      <c r="K63" s="20"/>
      <c r="N63" s="20"/>
      <c r="O63" s="20">
        <v>2699424</v>
      </c>
      <c r="P63" s="20">
        <v>2706125</v>
      </c>
      <c r="Q63" s="20">
        <v>2706953</v>
      </c>
    </row>
    <row r="64" spans="1:23" ht="15" thickBot="1" x14ac:dyDescent="0.25">
      <c r="A64" s="20"/>
      <c r="B64" s="28" t="s">
        <v>98</v>
      </c>
      <c r="C64" s="63">
        <f t="shared" si="4"/>
        <v>0.87312058974057105</v>
      </c>
      <c r="D64" s="63">
        <f t="shared" si="4"/>
        <v>1.484305002558971</v>
      </c>
      <c r="E64" s="63">
        <f t="shared" si="4"/>
        <v>0.68394446196344738</v>
      </c>
      <c r="F64" s="63">
        <f t="shared" si="4"/>
        <v>0.78580853076651402</v>
      </c>
      <c r="G64" s="63">
        <f t="shared" si="5"/>
        <v>1.0095140298989618</v>
      </c>
      <c r="H64" s="63">
        <f t="shared" si="6"/>
        <v>0.80758952802909467</v>
      </c>
      <c r="I64" s="63">
        <f t="shared" si="6"/>
        <v>0.43921535734915679</v>
      </c>
      <c r="J64" s="63">
        <f t="shared" si="6"/>
        <v>0.48172006935068806</v>
      </c>
      <c r="K64" s="20"/>
      <c r="N64" s="20"/>
      <c r="O64" s="20">
        <v>6871903</v>
      </c>
      <c r="P64" s="20">
        <v>7033087</v>
      </c>
      <c r="Q64" s="20">
        <v>7058041</v>
      </c>
    </row>
    <row r="65" spans="1:23" ht="15" thickBot="1" x14ac:dyDescent="0.25">
      <c r="A65" s="20"/>
      <c r="B65" s="28" t="s">
        <v>99</v>
      </c>
      <c r="C65" s="63">
        <f t="shared" si="4"/>
        <v>0.64445779188137853</v>
      </c>
      <c r="D65" s="63">
        <f t="shared" si="4"/>
        <v>1.1600240253864813</v>
      </c>
      <c r="E65" s="63">
        <f t="shared" si="4"/>
        <v>0.25778311675255144</v>
      </c>
      <c r="F65" s="63">
        <f t="shared" si="4"/>
        <v>0.77334935025765428</v>
      </c>
      <c r="G65" s="63">
        <f t="shared" si="5"/>
        <v>0.69951815917344939</v>
      </c>
      <c r="H65" s="63">
        <f t="shared" si="6"/>
        <v>1.2062182455111223</v>
      </c>
      <c r="I65" s="63">
        <f t="shared" si="6"/>
        <v>0.38091102489824913</v>
      </c>
      <c r="J65" s="63">
        <f t="shared" si="6"/>
        <v>0.44439619571462402</v>
      </c>
      <c r="K65" s="20"/>
      <c r="N65" s="20"/>
      <c r="O65" s="20">
        <v>1551692</v>
      </c>
      <c r="P65" s="20">
        <v>1572511</v>
      </c>
      <c r="Q65" s="20">
        <v>1575171</v>
      </c>
    </row>
    <row r="66" spans="1:23" ht="15" thickBot="1" x14ac:dyDescent="0.25">
      <c r="A66" s="20"/>
      <c r="B66" s="28" t="s">
        <v>100</v>
      </c>
      <c r="C66" s="63">
        <f t="shared" si="4"/>
        <v>1.6365272890925457</v>
      </c>
      <c r="D66" s="63">
        <f t="shared" si="4"/>
        <v>1.6365272890925457</v>
      </c>
      <c r="E66" s="63">
        <f t="shared" si="4"/>
        <v>1.3389768728939009</v>
      </c>
      <c r="F66" s="63">
        <f t="shared" si="4"/>
        <v>3.1242793700857687</v>
      </c>
      <c r="G66" s="63">
        <f t="shared" si="5"/>
        <v>1.3251254083962891</v>
      </c>
      <c r="H66" s="63">
        <f t="shared" si="6"/>
        <v>1.1759587003304444</v>
      </c>
      <c r="I66" s="63">
        <f t="shared" si="6"/>
        <v>1.4699483754130556</v>
      </c>
      <c r="J66" s="63">
        <f t="shared" si="6"/>
        <v>1.0289638627891389</v>
      </c>
      <c r="K66" s="20"/>
      <c r="N66" s="20"/>
      <c r="O66" s="20">
        <v>672155</v>
      </c>
      <c r="P66" s="20">
        <v>679181</v>
      </c>
      <c r="Q66" s="20">
        <v>680296</v>
      </c>
    </row>
    <row r="67" spans="1:23" ht="15" thickBot="1" x14ac:dyDescent="0.25">
      <c r="A67" s="20"/>
      <c r="B67" s="28" t="s">
        <v>29</v>
      </c>
      <c r="C67" s="63">
        <f t="shared" si="4"/>
        <v>4.5120204737441015E-2</v>
      </c>
      <c r="D67" s="63">
        <f t="shared" si="4"/>
        <v>0.40608184263696917</v>
      </c>
      <c r="E67" s="63">
        <f t="shared" si="4"/>
        <v>0.18048081894976406</v>
      </c>
      <c r="F67" s="63">
        <f t="shared" si="4"/>
        <v>0</v>
      </c>
      <c r="G67" s="63">
        <f t="shared" si="5"/>
        <v>0.26906746597641895</v>
      </c>
      <c r="H67" s="63">
        <f t="shared" si="6"/>
        <v>0.26865964360507211</v>
      </c>
      <c r="I67" s="63">
        <f t="shared" si="6"/>
        <v>4.4776607267512016E-2</v>
      </c>
      <c r="J67" s="63">
        <f t="shared" si="6"/>
        <v>1.1641917889553124</v>
      </c>
      <c r="K67" s="20"/>
      <c r="N67" s="20"/>
      <c r="O67" s="20">
        <v>2216302</v>
      </c>
      <c r="P67" s="20">
        <v>2229924</v>
      </c>
      <c r="Q67" s="20">
        <v>2233309</v>
      </c>
    </row>
    <row r="68" spans="1:23" ht="15" thickBot="1" x14ac:dyDescent="0.25">
      <c r="A68" s="20"/>
      <c r="B68" s="28" t="s">
        <v>11</v>
      </c>
      <c r="C68" s="63">
        <f t="shared" si="4"/>
        <v>0</v>
      </c>
      <c r="D68" s="63">
        <f t="shared" si="4"/>
        <v>0</v>
      </c>
      <c r="E68" s="63">
        <f t="shared" si="4"/>
        <v>0.31028726394896394</v>
      </c>
      <c r="F68" s="63">
        <f t="shared" si="4"/>
        <v>1.8617235836937838</v>
      </c>
      <c r="G68" s="63">
        <f t="shared" si="5"/>
        <v>0.6166767904439765</v>
      </c>
      <c r="H68" s="63">
        <f t="shared" si="6"/>
        <v>0.30744256972797479</v>
      </c>
      <c r="I68" s="63">
        <f t="shared" si="6"/>
        <v>0.92232770918392448</v>
      </c>
      <c r="J68" s="63">
        <f t="shared" si="6"/>
        <v>0</v>
      </c>
      <c r="K68" s="20"/>
      <c r="N68" s="20"/>
      <c r="O68" s="20">
        <v>322282</v>
      </c>
      <c r="P68" s="20">
        <v>324319</v>
      </c>
      <c r="Q68" s="20">
        <v>325264</v>
      </c>
    </row>
    <row r="69" spans="1:23" ht="15" thickBot="1" x14ac:dyDescent="0.25">
      <c r="A69" s="20"/>
      <c r="B69" s="49" t="s">
        <v>16</v>
      </c>
      <c r="C69" s="64">
        <f t="shared" si="4"/>
        <v>1.9111845702894901</v>
      </c>
      <c r="D69" s="64">
        <f t="shared" si="4"/>
        <v>2.4227747817053928</v>
      </c>
      <c r="E69" s="64">
        <f t="shared" si="4"/>
        <v>1.3351256736951604</v>
      </c>
      <c r="F69" s="64">
        <f t="shared" si="4"/>
        <v>2.0837942757672132</v>
      </c>
      <c r="G69" s="64">
        <f t="shared" si="5"/>
        <v>1.4334767001711384</v>
      </c>
      <c r="H69" s="64">
        <f t="shared" si="6"/>
        <v>1.8504904158224103</v>
      </c>
      <c r="I69" s="64">
        <f t="shared" si="6"/>
        <v>1.3176803293176187</v>
      </c>
      <c r="J69" s="64">
        <f t="shared" si="6"/>
        <v>1.7254849724501324</v>
      </c>
      <c r="K69" s="20"/>
      <c r="N69" s="20"/>
      <c r="O69" s="20">
        <v>48085361</v>
      </c>
      <c r="P69" s="20">
        <v>48692804</v>
      </c>
      <c r="Q69" s="20">
        <v>48797875</v>
      </c>
    </row>
    <row r="70" spans="1:23" ht="13.5" thickBot="1" x14ac:dyDescent="0.25">
      <c r="A70" s="20"/>
      <c r="B70" s="20"/>
      <c r="C70" s="63"/>
      <c r="D70" s="63"/>
      <c r="E70" s="63"/>
      <c r="F70" s="63"/>
      <c r="G70" s="63"/>
      <c r="H70" s="20"/>
      <c r="I70" s="20"/>
      <c r="J70" s="20"/>
      <c r="K70" s="20"/>
      <c r="L70" s="20"/>
      <c r="M70" s="20"/>
      <c r="N70" s="20"/>
      <c r="O70" s="20"/>
      <c r="P70" s="20"/>
      <c r="Q70" s="20"/>
      <c r="R70" s="20"/>
      <c r="S70" s="20"/>
      <c r="T70" s="20"/>
      <c r="U70" s="20"/>
      <c r="V70" s="20"/>
      <c r="W70" s="20"/>
    </row>
    <row r="71" spans="1:23" ht="13.5" thickBot="1" x14ac:dyDescent="0.25">
      <c r="A71" s="20"/>
      <c r="B71" s="20"/>
      <c r="C71" s="63"/>
      <c r="D71" s="63"/>
      <c r="E71" s="63"/>
      <c r="F71" s="63"/>
      <c r="G71" s="63"/>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1.85546875" style="1" customWidth="1"/>
    <col min="13" max="13" width="0.140625" style="1" hidden="1" customWidth="1"/>
    <col min="14" max="14" width="0.5703125" style="1" hidden="1" customWidth="1"/>
    <col min="15" max="15" width="15.140625" style="1" hidden="1" customWidth="1"/>
    <col min="16" max="16" width="13.5703125" style="1" hidden="1" customWidth="1"/>
    <col min="17" max="17" width="12.28515625" style="1" hidden="1" customWidth="1"/>
    <col min="18" max="99" width="12.28515625" style="1" customWidth="1"/>
    <col min="100" max="16384" width="11.42578125" style="1"/>
  </cols>
  <sheetData>
    <row r="1" spans="2:24" ht="15" x14ac:dyDescent="0.2">
      <c r="C1" s="23"/>
      <c r="D1" s="23"/>
    </row>
    <row r="2" spans="2:24" ht="40.5" customHeight="1" x14ac:dyDescent="0.35">
      <c r="B2" s="21"/>
      <c r="C2" s="25"/>
      <c r="D2" s="23"/>
      <c r="X2" s="72" t="s">
        <v>184</v>
      </c>
    </row>
    <row r="3" spans="2:24" s="22" customFormat="1" ht="28.5" customHeight="1" x14ac:dyDescent="0.2">
      <c r="B3" s="39"/>
      <c r="C3" s="36"/>
    </row>
    <row r="5" spans="2:24" ht="39" customHeight="1" x14ac:dyDescent="0.2">
      <c r="C5" s="27" t="s">
        <v>177</v>
      </c>
      <c r="D5" s="27" t="s">
        <v>179</v>
      </c>
      <c r="E5" s="67" t="s">
        <v>180</v>
      </c>
      <c r="F5" s="47" t="s">
        <v>181</v>
      </c>
      <c r="G5" s="67" t="s">
        <v>182</v>
      </c>
      <c r="H5" s="67" t="s">
        <v>187</v>
      </c>
      <c r="I5" s="67" t="s">
        <v>190</v>
      </c>
      <c r="J5" s="67" t="s">
        <v>195</v>
      </c>
    </row>
    <row r="6" spans="2:24" ht="17.100000000000001" customHeight="1" thickBot="1" x14ac:dyDescent="0.25">
      <c r="B6" s="28" t="s">
        <v>30</v>
      </c>
      <c r="C6" s="73">
        <v>1404</v>
      </c>
      <c r="D6" s="73">
        <v>1258</v>
      </c>
      <c r="E6" s="73">
        <v>1052</v>
      </c>
      <c r="F6" s="73">
        <v>1642</v>
      </c>
      <c r="G6" s="73">
        <v>1659</v>
      </c>
      <c r="H6" s="73">
        <v>2227</v>
      </c>
      <c r="I6" s="73">
        <v>1735</v>
      </c>
      <c r="J6" s="73">
        <v>2151</v>
      </c>
    </row>
    <row r="7" spans="2:24" ht="17.100000000000001" customHeight="1" thickBot="1" x14ac:dyDescent="0.25">
      <c r="B7" s="28" t="s">
        <v>31</v>
      </c>
      <c r="C7" s="73">
        <v>191</v>
      </c>
      <c r="D7" s="73">
        <v>162</v>
      </c>
      <c r="E7" s="73">
        <v>122</v>
      </c>
      <c r="F7" s="73">
        <v>179</v>
      </c>
      <c r="G7" s="73">
        <v>216</v>
      </c>
      <c r="H7" s="73">
        <v>245</v>
      </c>
      <c r="I7" s="73">
        <v>182</v>
      </c>
      <c r="J7" s="73">
        <v>254</v>
      </c>
    </row>
    <row r="8" spans="2:24" ht="17.100000000000001" customHeight="1" thickBot="1" x14ac:dyDescent="0.25">
      <c r="B8" s="28" t="s">
        <v>97</v>
      </c>
      <c r="C8" s="73">
        <v>139</v>
      </c>
      <c r="D8" s="73">
        <v>87</v>
      </c>
      <c r="E8" s="73">
        <v>132</v>
      </c>
      <c r="F8" s="73">
        <v>175</v>
      </c>
      <c r="G8" s="73">
        <v>159</v>
      </c>
      <c r="H8" s="73">
        <v>159</v>
      </c>
      <c r="I8" s="73">
        <v>159</v>
      </c>
      <c r="J8" s="73">
        <v>238</v>
      </c>
    </row>
    <row r="9" spans="2:24" ht="17.100000000000001" customHeight="1" thickBot="1" x14ac:dyDescent="0.25">
      <c r="B9" s="28" t="s">
        <v>26</v>
      </c>
      <c r="C9" s="73">
        <v>215</v>
      </c>
      <c r="D9" s="73">
        <v>217</v>
      </c>
      <c r="E9" s="73">
        <v>199</v>
      </c>
      <c r="F9" s="73">
        <v>226</v>
      </c>
      <c r="G9" s="73">
        <v>271</v>
      </c>
      <c r="H9" s="73">
        <v>356</v>
      </c>
      <c r="I9" s="73">
        <v>266</v>
      </c>
      <c r="J9" s="73">
        <v>219</v>
      </c>
    </row>
    <row r="10" spans="2:24" ht="17.100000000000001" customHeight="1" thickBot="1" x14ac:dyDescent="0.25">
      <c r="B10" s="28" t="s">
        <v>8</v>
      </c>
      <c r="C10" s="73">
        <v>493</v>
      </c>
      <c r="D10" s="73">
        <v>510</v>
      </c>
      <c r="E10" s="73">
        <v>517</v>
      </c>
      <c r="F10" s="73">
        <v>498</v>
      </c>
      <c r="G10" s="73">
        <v>587</v>
      </c>
      <c r="H10" s="73">
        <v>652</v>
      </c>
      <c r="I10" s="73">
        <v>745</v>
      </c>
      <c r="J10" s="73">
        <v>924</v>
      </c>
    </row>
    <row r="11" spans="2:24" ht="17.100000000000001" customHeight="1" thickBot="1" x14ac:dyDescent="0.25">
      <c r="B11" s="28" t="s">
        <v>9</v>
      </c>
      <c r="C11" s="73">
        <v>44</v>
      </c>
      <c r="D11" s="73">
        <v>60</v>
      </c>
      <c r="E11" s="73">
        <v>108</v>
      </c>
      <c r="F11" s="73">
        <v>92</v>
      </c>
      <c r="G11" s="73">
        <v>84</v>
      </c>
      <c r="H11" s="73">
        <v>122</v>
      </c>
      <c r="I11" s="73">
        <v>76</v>
      </c>
      <c r="J11" s="73">
        <v>91</v>
      </c>
    </row>
    <row r="12" spans="2:24" ht="17.100000000000001" customHeight="1" thickBot="1" x14ac:dyDescent="0.25">
      <c r="B12" s="28" t="s">
        <v>32</v>
      </c>
      <c r="C12" s="73">
        <v>223</v>
      </c>
      <c r="D12" s="73">
        <v>287</v>
      </c>
      <c r="E12" s="73">
        <v>240</v>
      </c>
      <c r="F12" s="74">
        <v>326</v>
      </c>
      <c r="G12" s="74">
        <v>341</v>
      </c>
      <c r="H12" s="74">
        <v>424</v>
      </c>
      <c r="I12" s="74">
        <v>397</v>
      </c>
      <c r="J12" s="74">
        <v>461</v>
      </c>
    </row>
    <row r="13" spans="2:24" ht="17.100000000000001" customHeight="1" thickBot="1" x14ac:dyDescent="0.25">
      <c r="B13" s="28" t="s">
        <v>28</v>
      </c>
      <c r="C13" s="73">
        <v>192</v>
      </c>
      <c r="D13" s="73">
        <v>308</v>
      </c>
      <c r="E13" s="73">
        <v>281</v>
      </c>
      <c r="F13" s="73">
        <v>275</v>
      </c>
      <c r="G13" s="73">
        <v>325</v>
      </c>
      <c r="H13" s="73">
        <v>466</v>
      </c>
      <c r="I13" s="73">
        <v>337</v>
      </c>
      <c r="J13" s="73">
        <v>585</v>
      </c>
    </row>
    <row r="14" spans="2:24" ht="17.100000000000001" customHeight="1" thickBot="1" x14ac:dyDescent="0.25">
      <c r="B14" s="28" t="s">
        <v>18</v>
      </c>
      <c r="C14" s="73">
        <v>1543</v>
      </c>
      <c r="D14" s="73">
        <v>2875</v>
      </c>
      <c r="E14" s="73">
        <v>1992</v>
      </c>
      <c r="F14" s="73">
        <v>2105</v>
      </c>
      <c r="G14" s="73">
        <v>2720</v>
      </c>
      <c r="H14" s="73">
        <v>2860</v>
      </c>
      <c r="I14" s="73">
        <v>2502</v>
      </c>
      <c r="J14" s="73">
        <v>2993</v>
      </c>
    </row>
    <row r="15" spans="2:24" ht="17.100000000000001" customHeight="1" thickBot="1" x14ac:dyDescent="0.25">
      <c r="B15" s="28" t="s">
        <v>27</v>
      </c>
      <c r="C15" s="73">
        <v>973</v>
      </c>
      <c r="D15" s="73">
        <v>1200</v>
      </c>
      <c r="E15" s="73">
        <v>968</v>
      </c>
      <c r="F15" s="73">
        <v>1330</v>
      </c>
      <c r="G15" s="73">
        <v>1325</v>
      </c>
      <c r="H15" s="73">
        <v>1735</v>
      </c>
      <c r="I15" s="73">
        <v>1456</v>
      </c>
      <c r="J15" s="73">
        <v>1583</v>
      </c>
    </row>
    <row r="16" spans="2:24" ht="17.100000000000001" customHeight="1" thickBot="1" x14ac:dyDescent="0.25">
      <c r="B16" s="28" t="s">
        <v>15</v>
      </c>
      <c r="C16" s="73">
        <v>78</v>
      </c>
      <c r="D16" s="73">
        <v>173</v>
      </c>
      <c r="E16" s="73">
        <v>115</v>
      </c>
      <c r="F16" s="73">
        <v>126</v>
      </c>
      <c r="G16" s="73">
        <v>135</v>
      </c>
      <c r="H16" s="73">
        <v>196</v>
      </c>
      <c r="I16" s="73">
        <v>151</v>
      </c>
      <c r="J16" s="73">
        <v>187</v>
      </c>
    </row>
    <row r="17" spans="2:10" ht="17.100000000000001" customHeight="1" thickBot="1" x14ac:dyDescent="0.25">
      <c r="B17" s="28" t="s">
        <v>10</v>
      </c>
      <c r="C17" s="73">
        <v>260</v>
      </c>
      <c r="D17" s="73">
        <v>444</v>
      </c>
      <c r="E17" s="73">
        <v>298</v>
      </c>
      <c r="F17" s="73">
        <v>440</v>
      </c>
      <c r="G17" s="73">
        <v>489</v>
      </c>
      <c r="H17" s="73">
        <v>537</v>
      </c>
      <c r="I17" s="73">
        <v>412</v>
      </c>
      <c r="J17" s="73">
        <v>500</v>
      </c>
    </row>
    <row r="18" spans="2:10" ht="17.100000000000001" customHeight="1" thickBot="1" x14ac:dyDescent="0.25">
      <c r="B18" s="28" t="s">
        <v>98</v>
      </c>
      <c r="C18" s="73">
        <v>887</v>
      </c>
      <c r="D18" s="73">
        <v>1054</v>
      </c>
      <c r="E18" s="73">
        <v>944</v>
      </c>
      <c r="F18" s="73">
        <v>1091</v>
      </c>
      <c r="G18" s="73">
        <v>1841</v>
      </c>
      <c r="H18" s="73">
        <v>1820</v>
      </c>
      <c r="I18" s="73">
        <v>1578</v>
      </c>
      <c r="J18" s="73">
        <v>2837</v>
      </c>
    </row>
    <row r="19" spans="2:10" ht="17.100000000000001" customHeight="1" thickBot="1" x14ac:dyDescent="0.25">
      <c r="B19" s="28" t="s">
        <v>99</v>
      </c>
      <c r="C19" s="73">
        <v>306</v>
      </c>
      <c r="D19" s="73">
        <v>320</v>
      </c>
      <c r="E19" s="73">
        <v>302</v>
      </c>
      <c r="F19" s="73">
        <v>467</v>
      </c>
      <c r="G19" s="73">
        <v>496</v>
      </c>
      <c r="H19" s="73">
        <v>682</v>
      </c>
      <c r="I19" s="73">
        <v>523</v>
      </c>
      <c r="J19" s="73">
        <v>694</v>
      </c>
    </row>
    <row r="20" spans="2:10" ht="17.100000000000001" customHeight="1" thickBot="1" x14ac:dyDescent="0.25">
      <c r="B20" s="28" t="s">
        <v>100</v>
      </c>
      <c r="C20" s="73">
        <v>84</v>
      </c>
      <c r="D20" s="73">
        <v>90</v>
      </c>
      <c r="E20" s="73">
        <v>71</v>
      </c>
      <c r="F20" s="73">
        <v>88</v>
      </c>
      <c r="G20" s="73">
        <v>81</v>
      </c>
      <c r="H20" s="73">
        <v>112</v>
      </c>
      <c r="I20" s="73">
        <v>88</v>
      </c>
      <c r="J20" s="73">
        <v>112</v>
      </c>
    </row>
    <row r="21" spans="2:10" ht="17.100000000000001" customHeight="1" thickBot="1" x14ac:dyDescent="0.25">
      <c r="B21" s="28" t="s">
        <v>29</v>
      </c>
      <c r="C21" s="73">
        <v>160</v>
      </c>
      <c r="D21" s="73">
        <v>211</v>
      </c>
      <c r="E21" s="73">
        <v>104</v>
      </c>
      <c r="F21" s="73">
        <v>169</v>
      </c>
      <c r="G21" s="73">
        <v>235</v>
      </c>
      <c r="H21" s="73">
        <v>231</v>
      </c>
      <c r="I21" s="73">
        <v>183</v>
      </c>
      <c r="J21" s="73">
        <v>267</v>
      </c>
    </row>
    <row r="22" spans="2:10" ht="17.100000000000001" customHeight="1" thickBot="1" x14ac:dyDescent="0.25">
      <c r="B22" s="28" t="s">
        <v>11</v>
      </c>
      <c r="C22" s="73">
        <v>28</v>
      </c>
      <c r="D22" s="73">
        <v>57</v>
      </c>
      <c r="E22" s="73">
        <v>24</v>
      </c>
      <c r="F22" s="73">
        <v>37</v>
      </c>
      <c r="G22" s="73">
        <v>28</v>
      </c>
      <c r="H22" s="73">
        <v>51</v>
      </c>
      <c r="I22" s="73">
        <v>43</v>
      </c>
      <c r="J22" s="73">
        <v>57</v>
      </c>
    </row>
    <row r="23" spans="2:10" ht="17.100000000000001" customHeight="1" thickBot="1" x14ac:dyDescent="0.25">
      <c r="B23" s="49" t="s">
        <v>16</v>
      </c>
      <c r="C23" s="48">
        <v>7220</v>
      </c>
      <c r="D23" s="48">
        <v>9313</v>
      </c>
      <c r="E23" s="68">
        <v>7469</v>
      </c>
      <c r="F23" s="68">
        <v>9266</v>
      </c>
      <c r="G23" s="68">
        <v>10992</v>
      </c>
      <c r="H23" s="68">
        <f>SUM(H6:H22)</f>
        <v>12875</v>
      </c>
      <c r="I23" s="68">
        <f>SUM(I6:I22)</f>
        <v>10833</v>
      </c>
      <c r="J23" s="68">
        <f>SUM(J6:J22)</f>
        <v>14153</v>
      </c>
    </row>
    <row r="24" spans="2:10" ht="17.100000000000001" customHeight="1" x14ac:dyDescent="0.2">
      <c r="B24" s="66"/>
    </row>
    <row r="25" spans="2:10" ht="17.100000000000001" customHeight="1" x14ac:dyDescent="0.2">
      <c r="B25" s="66"/>
    </row>
    <row r="26" spans="2:10" ht="36.75" customHeight="1" x14ac:dyDescent="0.2">
      <c r="B26" s="50"/>
      <c r="C26" s="50"/>
      <c r="D26" s="50"/>
      <c r="E26" s="50"/>
    </row>
    <row r="27" spans="2:10" ht="36.75" customHeight="1" x14ac:dyDescent="0.2">
      <c r="C27" s="27" t="s">
        <v>183</v>
      </c>
      <c r="D27" s="27" t="s">
        <v>188</v>
      </c>
      <c r="E27" s="27" t="s">
        <v>191</v>
      </c>
      <c r="F27" s="27" t="s">
        <v>196</v>
      </c>
    </row>
    <row r="28" spans="2:10" ht="17.100000000000001" customHeight="1" thickBot="1" x14ac:dyDescent="0.25">
      <c r="B28" s="28" t="s">
        <v>30</v>
      </c>
      <c r="C28" s="30">
        <f>+IF(C6&gt;0,(G6-C6)/C6,"-")</f>
        <v>0.18162393162393162</v>
      </c>
      <c r="D28" s="30">
        <f>+IF(D6&gt;0,(H6-D6)/D6,"-")</f>
        <v>0.77027027027027029</v>
      </c>
      <c r="E28" s="30">
        <f>+IF(E6&gt;0,(I6-E6)/E6,"-")</f>
        <v>0.64923954372623571</v>
      </c>
      <c r="F28" s="30">
        <f>+IF(F6&gt;0,(J6-F6)/F6,"-")</f>
        <v>0.3099878197320341</v>
      </c>
    </row>
    <row r="29" spans="2:10" ht="17.100000000000001" customHeight="1" thickBot="1" x14ac:dyDescent="0.25">
      <c r="B29" s="28" t="s">
        <v>31</v>
      </c>
      <c r="C29" s="30">
        <f t="shared" ref="C29:C45" si="0">+IF(C7&gt;0,(G7-C7)/C7,"-")</f>
        <v>0.13089005235602094</v>
      </c>
      <c r="D29" s="30">
        <f t="shared" ref="D29:D45" si="1">+IF(D7&gt;0,(H7-D7)/D7,"-")</f>
        <v>0.51234567901234573</v>
      </c>
      <c r="E29" s="30">
        <f t="shared" ref="E29:E45" si="2">+IF(E7&gt;0,(I7-E7)/E7,"-")</f>
        <v>0.49180327868852458</v>
      </c>
      <c r="F29" s="30">
        <f t="shared" ref="F29:F45" si="3">+IF(F7&gt;0,(J7-F7)/F7,"-")</f>
        <v>0.41899441340782123</v>
      </c>
    </row>
    <row r="30" spans="2:10" ht="17.100000000000001" customHeight="1" thickBot="1" x14ac:dyDescent="0.25">
      <c r="B30" s="28" t="s">
        <v>97</v>
      </c>
      <c r="C30" s="30">
        <f t="shared" si="0"/>
        <v>0.14388489208633093</v>
      </c>
      <c r="D30" s="30">
        <f t="shared" si="1"/>
        <v>0.82758620689655171</v>
      </c>
      <c r="E30" s="30">
        <f t="shared" si="2"/>
        <v>0.20454545454545456</v>
      </c>
      <c r="F30" s="30">
        <f t="shared" si="3"/>
        <v>0.36</v>
      </c>
    </row>
    <row r="31" spans="2:10" ht="17.100000000000001" customHeight="1" thickBot="1" x14ac:dyDescent="0.25">
      <c r="B31" s="28" t="s">
        <v>26</v>
      </c>
      <c r="C31" s="30">
        <f t="shared" si="0"/>
        <v>0.26046511627906976</v>
      </c>
      <c r="D31" s="30">
        <f t="shared" si="1"/>
        <v>0.64055299539170507</v>
      </c>
      <c r="E31" s="30">
        <f t="shared" si="2"/>
        <v>0.33668341708542715</v>
      </c>
      <c r="F31" s="30">
        <f t="shared" si="3"/>
        <v>-3.0973451327433628E-2</v>
      </c>
    </row>
    <row r="32" spans="2:10" ht="17.100000000000001" customHeight="1" thickBot="1" x14ac:dyDescent="0.25">
      <c r="B32" s="28" t="s">
        <v>8</v>
      </c>
      <c r="C32" s="30">
        <f t="shared" si="0"/>
        <v>0.19066937119675456</v>
      </c>
      <c r="D32" s="30">
        <f t="shared" si="1"/>
        <v>0.27843137254901962</v>
      </c>
      <c r="E32" s="30">
        <f t="shared" si="2"/>
        <v>0.44100580270793038</v>
      </c>
      <c r="F32" s="30">
        <f t="shared" si="3"/>
        <v>0.85542168674698793</v>
      </c>
    </row>
    <row r="33" spans="2:6" ht="17.100000000000001" customHeight="1" thickBot="1" x14ac:dyDescent="0.25">
      <c r="B33" s="28" t="s">
        <v>9</v>
      </c>
      <c r="C33" s="30">
        <f t="shared" si="0"/>
        <v>0.90909090909090906</v>
      </c>
      <c r="D33" s="30">
        <f t="shared" si="1"/>
        <v>1.0333333333333334</v>
      </c>
      <c r="E33" s="30">
        <f t="shared" si="2"/>
        <v>-0.29629629629629628</v>
      </c>
      <c r="F33" s="30">
        <f t="shared" si="3"/>
        <v>-1.0869565217391304E-2</v>
      </c>
    </row>
    <row r="34" spans="2:6" ht="17.100000000000001" customHeight="1" thickBot="1" x14ac:dyDescent="0.25">
      <c r="B34" s="28" t="s">
        <v>32</v>
      </c>
      <c r="C34" s="30">
        <f t="shared" si="0"/>
        <v>0.52914798206278024</v>
      </c>
      <c r="D34" s="30">
        <f t="shared" si="1"/>
        <v>0.47735191637630664</v>
      </c>
      <c r="E34" s="30">
        <f t="shared" si="2"/>
        <v>0.65416666666666667</v>
      </c>
      <c r="F34" s="30">
        <f t="shared" si="3"/>
        <v>0.41411042944785276</v>
      </c>
    </row>
    <row r="35" spans="2:6" ht="17.100000000000001" customHeight="1" thickBot="1" x14ac:dyDescent="0.25">
      <c r="B35" s="28" t="s">
        <v>28</v>
      </c>
      <c r="C35" s="30">
        <f t="shared" si="0"/>
        <v>0.69270833333333337</v>
      </c>
      <c r="D35" s="30">
        <f t="shared" si="1"/>
        <v>0.51298701298701299</v>
      </c>
      <c r="E35" s="30">
        <f t="shared" si="2"/>
        <v>0.199288256227758</v>
      </c>
      <c r="F35" s="30">
        <f t="shared" si="3"/>
        <v>1.1272727272727272</v>
      </c>
    </row>
    <row r="36" spans="2:6" ht="17.100000000000001" customHeight="1" thickBot="1" x14ac:dyDescent="0.25">
      <c r="B36" s="28" t="s">
        <v>18</v>
      </c>
      <c r="C36" s="30">
        <f t="shared" si="0"/>
        <v>0.76279974076474399</v>
      </c>
      <c r="D36" s="30">
        <f t="shared" si="1"/>
        <v>-5.2173913043478265E-3</v>
      </c>
      <c r="E36" s="30">
        <f t="shared" si="2"/>
        <v>0.25602409638554219</v>
      </c>
      <c r="F36" s="30">
        <f t="shared" si="3"/>
        <v>0.42185273159144893</v>
      </c>
    </row>
    <row r="37" spans="2:6" ht="17.100000000000001" customHeight="1" thickBot="1" x14ac:dyDescent="0.25">
      <c r="B37" s="28" t="s">
        <v>27</v>
      </c>
      <c r="C37" s="30">
        <f t="shared" si="0"/>
        <v>0.36176772867420348</v>
      </c>
      <c r="D37" s="30">
        <f t="shared" si="1"/>
        <v>0.44583333333333336</v>
      </c>
      <c r="E37" s="30">
        <f t="shared" si="2"/>
        <v>0.50413223140495866</v>
      </c>
      <c r="F37" s="30">
        <f t="shared" si="3"/>
        <v>0.19022556390977444</v>
      </c>
    </row>
    <row r="38" spans="2:6" ht="17.100000000000001" customHeight="1" thickBot="1" x14ac:dyDescent="0.25">
      <c r="B38" s="28" t="s">
        <v>15</v>
      </c>
      <c r="C38" s="30">
        <f t="shared" si="0"/>
        <v>0.73076923076923073</v>
      </c>
      <c r="D38" s="30">
        <f t="shared" si="1"/>
        <v>0.13294797687861271</v>
      </c>
      <c r="E38" s="30">
        <f t="shared" si="2"/>
        <v>0.31304347826086959</v>
      </c>
      <c r="F38" s="30">
        <f t="shared" si="3"/>
        <v>0.48412698412698413</v>
      </c>
    </row>
    <row r="39" spans="2:6" ht="17.100000000000001" customHeight="1" thickBot="1" x14ac:dyDescent="0.25">
      <c r="B39" s="28" t="s">
        <v>10</v>
      </c>
      <c r="C39" s="30">
        <f t="shared" si="0"/>
        <v>0.88076923076923075</v>
      </c>
      <c r="D39" s="30">
        <f t="shared" si="1"/>
        <v>0.20945945945945946</v>
      </c>
      <c r="E39" s="30">
        <f t="shared" si="2"/>
        <v>0.3825503355704698</v>
      </c>
      <c r="F39" s="30">
        <f t="shared" si="3"/>
        <v>0.13636363636363635</v>
      </c>
    </row>
    <row r="40" spans="2:6" ht="17.100000000000001" customHeight="1" thickBot="1" x14ac:dyDescent="0.25">
      <c r="B40" s="28" t="s">
        <v>98</v>
      </c>
      <c r="C40" s="30">
        <f t="shared" si="0"/>
        <v>1.0755355129650508</v>
      </c>
      <c r="D40" s="30">
        <f t="shared" si="1"/>
        <v>0.72675521821631883</v>
      </c>
      <c r="E40" s="30">
        <f t="shared" si="2"/>
        <v>0.67161016949152541</v>
      </c>
      <c r="F40" s="30">
        <f t="shared" si="3"/>
        <v>1.6003666361136573</v>
      </c>
    </row>
    <row r="41" spans="2:6" ht="17.100000000000001" customHeight="1" thickBot="1" x14ac:dyDescent="0.25">
      <c r="B41" s="28" t="s">
        <v>99</v>
      </c>
      <c r="C41" s="30">
        <f t="shared" si="0"/>
        <v>0.62091503267973858</v>
      </c>
      <c r="D41" s="30">
        <f t="shared" si="1"/>
        <v>1.1312500000000001</v>
      </c>
      <c r="E41" s="30">
        <f t="shared" si="2"/>
        <v>0.73178807947019864</v>
      </c>
      <c r="F41" s="30">
        <f t="shared" si="3"/>
        <v>0.48608137044967881</v>
      </c>
    </row>
    <row r="42" spans="2:6" ht="17.100000000000001" customHeight="1" thickBot="1" x14ac:dyDescent="0.25">
      <c r="B42" s="28" t="s">
        <v>100</v>
      </c>
      <c r="C42" s="30">
        <f t="shared" si="0"/>
        <v>-3.5714285714285712E-2</v>
      </c>
      <c r="D42" s="30">
        <f t="shared" si="1"/>
        <v>0.24444444444444444</v>
      </c>
      <c r="E42" s="30">
        <f t="shared" si="2"/>
        <v>0.23943661971830985</v>
      </c>
      <c r="F42" s="30">
        <f t="shared" si="3"/>
        <v>0.27272727272727271</v>
      </c>
    </row>
    <row r="43" spans="2:6" ht="17.100000000000001" customHeight="1" thickBot="1" x14ac:dyDescent="0.25">
      <c r="B43" s="28" t="s">
        <v>29</v>
      </c>
      <c r="C43" s="30">
        <f t="shared" si="0"/>
        <v>0.46875</v>
      </c>
      <c r="D43" s="30">
        <f t="shared" si="1"/>
        <v>9.4786729857819899E-2</v>
      </c>
      <c r="E43" s="30">
        <f t="shared" si="2"/>
        <v>0.75961538461538458</v>
      </c>
      <c r="F43" s="30">
        <f t="shared" si="3"/>
        <v>0.57988165680473369</v>
      </c>
    </row>
    <row r="44" spans="2:6" ht="17.100000000000001" customHeight="1" thickBot="1" x14ac:dyDescent="0.25">
      <c r="B44" s="28" t="s">
        <v>11</v>
      </c>
      <c r="C44" s="30">
        <f t="shared" si="0"/>
        <v>0</v>
      </c>
      <c r="D44" s="30">
        <f t="shared" si="1"/>
        <v>-0.10526315789473684</v>
      </c>
      <c r="E44" s="30">
        <f t="shared" si="2"/>
        <v>0.79166666666666663</v>
      </c>
      <c r="F44" s="30">
        <f t="shared" si="3"/>
        <v>0.54054054054054057</v>
      </c>
    </row>
    <row r="45" spans="2:6" ht="17.100000000000001" customHeight="1" thickBot="1" x14ac:dyDescent="0.25">
      <c r="B45" s="49" t="s">
        <v>16</v>
      </c>
      <c r="C45" s="51">
        <f t="shared" si="0"/>
        <v>0.52243767313019396</v>
      </c>
      <c r="D45" s="51">
        <f t="shared" si="1"/>
        <v>0.38247610866530657</v>
      </c>
      <c r="E45" s="51">
        <f t="shared" si="2"/>
        <v>0.45039496585888339</v>
      </c>
      <c r="F45" s="51">
        <f t="shared" si="3"/>
        <v>0.52741204403194475</v>
      </c>
    </row>
    <row r="46" spans="2:6" ht="17.100000000000001" customHeight="1" x14ac:dyDescent="0.2">
      <c r="B46" s="66"/>
    </row>
    <row r="47" spans="2:6" ht="17.100000000000001" customHeight="1" x14ac:dyDescent="0.2">
      <c r="B47" s="66"/>
    </row>
    <row r="48" spans="2:6" ht="17.100000000000001" customHeight="1" x14ac:dyDescent="0.2">
      <c r="B48" s="66"/>
    </row>
    <row r="49" spans="1:24" ht="17.100000000000001" customHeight="1" x14ac:dyDescent="0.2">
      <c r="B49" s="66"/>
    </row>
    <row r="50" spans="1:24" ht="17.100000000000001" customHeight="1" x14ac:dyDescent="0.2">
      <c r="B50" s="66"/>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177</v>
      </c>
      <c r="D55" s="26" t="s">
        <v>179</v>
      </c>
      <c r="E55" s="26" t="s">
        <v>180</v>
      </c>
      <c r="F55" s="47" t="s">
        <v>181</v>
      </c>
      <c r="G55" s="26" t="s">
        <v>182</v>
      </c>
      <c r="H55" s="26" t="s">
        <v>187</v>
      </c>
      <c r="I55" s="26" t="s">
        <v>190</v>
      </c>
      <c r="J55" s="26" t="s">
        <v>195</v>
      </c>
      <c r="K55" s="20"/>
      <c r="L55" s="20"/>
      <c r="M55" s="20">
        <v>2022</v>
      </c>
      <c r="N55" s="20">
        <v>2023</v>
      </c>
      <c r="O55" s="20">
        <v>2023</v>
      </c>
      <c r="P55" s="20">
        <v>2024</v>
      </c>
      <c r="Q55" s="75">
        <v>45474</v>
      </c>
    </row>
    <row r="56" spans="1:24" ht="15" thickBot="1" x14ac:dyDescent="0.25">
      <c r="A56" s="20"/>
      <c r="B56" s="28" t="s">
        <v>30</v>
      </c>
      <c r="C56" s="63">
        <f>+C6/$O56*100000</f>
        <v>16.040779225408595</v>
      </c>
      <c r="D56" s="63">
        <f t="shared" ref="D56:F56" si="4">+D6/$O56*100000</f>
        <v>14.372720986868956</v>
      </c>
      <c r="E56" s="63">
        <f t="shared" si="4"/>
        <v>12.019159362628091</v>
      </c>
      <c r="F56" s="63">
        <f t="shared" si="4"/>
        <v>18.759942655356774</v>
      </c>
      <c r="G56" s="63">
        <f>+G6/$P56*100000</f>
        <v>18.853403931508616</v>
      </c>
      <c r="H56" s="63">
        <f>+H6/$Q56*100000</f>
        <v>25.286830092031796</v>
      </c>
      <c r="I56" s="63">
        <f>+I6/$Q56*100000</f>
        <v>19.700336870083149</v>
      </c>
      <c r="J56" s="63">
        <f>+J6/$Q56*100000</f>
        <v>24.423875854495012</v>
      </c>
      <c r="K56" s="20"/>
      <c r="L56" s="20"/>
      <c r="M56" s="20">
        <v>8668474</v>
      </c>
      <c r="N56" s="20">
        <v>8745139</v>
      </c>
      <c r="O56" s="20">
        <v>8752692</v>
      </c>
      <c r="P56" s="20">
        <v>8799472</v>
      </c>
      <c r="Q56" s="20">
        <v>8806956</v>
      </c>
    </row>
    <row r="57" spans="1:24" ht="15" thickBot="1" x14ac:dyDescent="0.25">
      <c r="A57" s="20"/>
      <c r="B57" s="28" t="s">
        <v>31</v>
      </c>
      <c r="C57" s="63">
        <f t="shared" ref="C57:F57" si="5">+C7/$O57*100000</f>
        <v>14.2400332814181</v>
      </c>
      <c r="D57" s="63">
        <f t="shared" si="5"/>
        <v>12.077933987380796</v>
      </c>
      <c r="E57" s="63">
        <f t="shared" si="5"/>
        <v>9.0957280645707232</v>
      </c>
      <c r="F57" s="63">
        <f t="shared" si="5"/>
        <v>13.345371504575075</v>
      </c>
      <c r="G57" s="63">
        <f t="shared" ref="G57:G73" si="6">+G7/$P57*100000</f>
        <v>16.037944588901446</v>
      </c>
      <c r="H57" s="63">
        <f t="shared" ref="H57:J73" si="7">+H7/$Q57*100000</f>
        <v>18.172297111865696</v>
      </c>
      <c r="I57" s="63">
        <f t="shared" si="7"/>
        <v>13.499420711671659</v>
      </c>
      <c r="J57" s="63">
        <f t="shared" si="7"/>
        <v>18.839850883321986</v>
      </c>
      <c r="K57" s="20"/>
      <c r="L57" s="20"/>
      <c r="M57" s="20">
        <v>1326315</v>
      </c>
      <c r="N57" s="20">
        <v>1349328</v>
      </c>
      <c r="O57" s="20">
        <v>1341289</v>
      </c>
      <c r="P57" s="20">
        <v>1346806</v>
      </c>
      <c r="Q57" s="20">
        <v>1348206</v>
      </c>
    </row>
    <row r="58" spans="1:24" ht="15" thickBot="1" x14ac:dyDescent="0.25">
      <c r="A58" s="20"/>
      <c r="B58" s="28" t="s">
        <v>97</v>
      </c>
      <c r="C58" s="63">
        <f t="shared" ref="C58:F58" si="8">+C8/$O58*100000</f>
        <v>13.816273383297219</v>
      </c>
      <c r="D58" s="63">
        <f t="shared" si="8"/>
        <v>8.6475955708407053</v>
      </c>
      <c r="E58" s="63">
        <f t="shared" si="8"/>
        <v>13.120489831620381</v>
      </c>
      <c r="F58" s="63">
        <f t="shared" si="8"/>
        <v>17.39458879192096</v>
      </c>
      <c r="G58" s="63">
        <f t="shared" si="6"/>
        <v>15.768678445902523</v>
      </c>
      <c r="H58" s="63">
        <f t="shared" si="7"/>
        <v>15.741670280320534</v>
      </c>
      <c r="I58" s="63">
        <f t="shared" si="7"/>
        <v>15.741670280320534</v>
      </c>
      <c r="J58" s="63">
        <f t="shared" si="7"/>
        <v>23.563003312681055</v>
      </c>
      <c r="K58" s="20"/>
      <c r="L58" s="20"/>
      <c r="M58" s="20">
        <v>1004686</v>
      </c>
      <c r="N58" s="20">
        <v>1006605</v>
      </c>
      <c r="O58" s="20">
        <v>1006060</v>
      </c>
      <c r="P58" s="20">
        <v>1008328</v>
      </c>
      <c r="Q58" s="20">
        <v>1010058</v>
      </c>
    </row>
    <row r="59" spans="1:24" ht="15" thickBot="1" x14ac:dyDescent="0.25">
      <c r="A59" s="20"/>
      <c r="B59" s="28" t="s">
        <v>26</v>
      </c>
      <c r="C59" s="63">
        <f t="shared" ref="C59:F59" si="9">+C9/$O59*100000</f>
        <v>17.76997551875931</v>
      </c>
      <c r="D59" s="63">
        <f t="shared" si="9"/>
        <v>17.935277616608232</v>
      </c>
      <c r="E59" s="63">
        <f t="shared" si="9"/>
        <v>16.447558735967917</v>
      </c>
      <c r="F59" s="63">
        <f t="shared" si="9"/>
        <v>18.67913705692839</v>
      </c>
      <c r="G59" s="63">
        <f t="shared" si="6"/>
        <v>21.95921582100727</v>
      </c>
      <c r="H59" s="63">
        <f t="shared" si="7"/>
        <v>28.737209520088602</v>
      </c>
      <c r="I59" s="63">
        <f t="shared" si="7"/>
        <v>21.472184641414518</v>
      </c>
      <c r="J59" s="63">
        <f t="shared" si="7"/>
        <v>17.678227204773606</v>
      </c>
      <c r="K59" s="20"/>
      <c r="L59" s="20"/>
      <c r="M59" s="20">
        <v>1176659</v>
      </c>
      <c r="N59" s="20">
        <v>1206726</v>
      </c>
      <c r="O59" s="20">
        <v>1209906</v>
      </c>
      <c r="P59" s="20">
        <v>1234106</v>
      </c>
      <c r="Q59" s="20">
        <v>1238812</v>
      </c>
    </row>
    <row r="60" spans="1:24" ht="15" thickBot="1" x14ac:dyDescent="0.25">
      <c r="A60" s="20"/>
      <c r="B60" s="28" t="s">
        <v>8</v>
      </c>
      <c r="C60" s="63">
        <f t="shared" ref="C60:F60" si="10">+C10/$O60*100000</f>
        <v>22.277290358497183</v>
      </c>
      <c r="D60" s="63">
        <f t="shared" si="10"/>
        <v>23.045472784652258</v>
      </c>
      <c r="E60" s="63">
        <f t="shared" si="10"/>
        <v>23.361783195421992</v>
      </c>
      <c r="F60" s="63">
        <f t="shared" si="10"/>
        <v>22.50322636618985</v>
      </c>
      <c r="G60" s="63">
        <f t="shared" si="6"/>
        <v>26.198035727515439</v>
      </c>
      <c r="H60" s="63">
        <f t="shared" si="7"/>
        <v>29.027679584280886</v>
      </c>
      <c r="I60" s="63">
        <f t="shared" si="7"/>
        <v>33.168130813327089</v>
      </c>
      <c r="J60" s="63">
        <f t="shared" si="7"/>
        <v>41.137386404717084</v>
      </c>
      <c r="K60" s="20"/>
      <c r="L60" s="20"/>
      <c r="M60" s="20">
        <v>2177701</v>
      </c>
      <c r="N60" s="20">
        <v>2212904</v>
      </c>
      <c r="O60" s="20">
        <v>2213016</v>
      </c>
      <c r="P60" s="20">
        <v>2240626</v>
      </c>
      <c r="Q60" s="20">
        <v>2246132</v>
      </c>
    </row>
    <row r="61" spans="1:24" ht="15" thickBot="1" x14ac:dyDescent="0.25">
      <c r="A61" s="20"/>
      <c r="B61" s="28" t="s">
        <v>9</v>
      </c>
      <c r="C61" s="63">
        <f t="shared" ref="C61:F61" si="11">+C11/$O61*100000</f>
        <v>7.4780714053845507</v>
      </c>
      <c r="D61" s="63">
        <f t="shared" si="11"/>
        <v>10.197370098251662</v>
      </c>
      <c r="E61" s="63">
        <f t="shared" si="11"/>
        <v>18.355266176852989</v>
      </c>
      <c r="F61" s="63">
        <f t="shared" si="11"/>
        <v>15.635967483985882</v>
      </c>
      <c r="G61" s="63">
        <f t="shared" si="6"/>
        <v>14.213101772576834</v>
      </c>
      <c r="H61" s="63">
        <f t="shared" si="7"/>
        <v>20.623924428531339</v>
      </c>
      <c r="I61" s="63">
        <f t="shared" si="7"/>
        <v>12.847690627609687</v>
      </c>
      <c r="J61" s="63">
        <f t="shared" si="7"/>
        <v>15.383419040953703</v>
      </c>
      <c r="K61" s="20"/>
      <c r="L61" s="20"/>
      <c r="M61" s="20">
        <v>585402</v>
      </c>
      <c r="N61" s="20">
        <v>588529</v>
      </c>
      <c r="O61" s="20">
        <v>588387</v>
      </c>
      <c r="P61" s="20">
        <v>591004</v>
      </c>
      <c r="Q61" s="20">
        <v>591546</v>
      </c>
    </row>
    <row r="62" spans="1:24" ht="15" thickBot="1" x14ac:dyDescent="0.25">
      <c r="A62" s="20"/>
      <c r="B62" s="28" t="s">
        <v>168</v>
      </c>
      <c r="C62" s="63">
        <f t="shared" ref="C62:F62" si="12">+C12/$O62*100000</f>
        <v>9.3551923205197962</v>
      </c>
      <c r="D62" s="63">
        <f t="shared" si="12"/>
        <v>12.040090564973909</v>
      </c>
      <c r="E62" s="63">
        <f t="shared" si="12"/>
        <v>10.068368416702919</v>
      </c>
      <c r="F62" s="63">
        <f t="shared" si="12"/>
        <v>13.676200432688132</v>
      </c>
      <c r="G62" s="63">
        <f t="shared" si="6"/>
        <v>14.273103487534474</v>
      </c>
      <c r="H62" s="63">
        <f t="shared" si="7"/>
        <v>17.738203362644597</v>
      </c>
      <c r="I62" s="63">
        <f t="shared" si="7"/>
        <v>16.608647959834684</v>
      </c>
      <c r="J62" s="63">
        <f t="shared" si="7"/>
        <v>19.286112618347076</v>
      </c>
      <c r="K62" s="20"/>
      <c r="L62" s="20"/>
      <c r="M62" s="20">
        <v>2372640</v>
      </c>
      <c r="N62" s="20">
        <v>2382561</v>
      </c>
      <c r="O62" s="20">
        <v>2383703</v>
      </c>
      <c r="P62" s="20">
        <v>2389109</v>
      </c>
      <c r="Q62" s="20">
        <v>2390321</v>
      </c>
    </row>
    <row r="63" spans="1:24" ht="15" thickBot="1" x14ac:dyDescent="0.25">
      <c r="A63" s="20"/>
      <c r="B63" s="28" t="s">
        <v>28</v>
      </c>
      <c r="C63" s="63">
        <f t="shared" ref="C63:F63" si="13">+C13/$O63*100000</f>
        <v>9.2126716459877382</v>
      </c>
      <c r="D63" s="63">
        <f t="shared" si="13"/>
        <v>14.778660765438662</v>
      </c>
      <c r="E63" s="63">
        <f t="shared" si="13"/>
        <v>13.483128815221637</v>
      </c>
      <c r="F63" s="63">
        <f t="shared" si="13"/>
        <v>13.195232826284519</v>
      </c>
      <c r="G63" s="63">
        <f t="shared" si="6"/>
        <v>15.449793400608863</v>
      </c>
      <c r="H63" s="63">
        <f t="shared" si="7"/>
        <v>22.112345901623787</v>
      </c>
      <c r="I63" s="63">
        <f t="shared" si="7"/>
        <v>15.991117100530507</v>
      </c>
      <c r="J63" s="63">
        <f t="shared" si="7"/>
        <v>27.759060842167202</v>
      </c>
      <c r="K63" s="20"/>
      <c r="L63" s="20"/>
      <c r="M63" s="20">
        <v>2053328</v>
      </c>
      <c r="N63" s="20">
        <v>2080625</v>
      </c>
      <c r="O63" s="20">
        <v>2084086</v>
      </c>
      <c r="P63" s="20">
        <v>2103588</v>
      </c>
      <c r="Q63" s="20">
        <v>2107420</v>
      </c>
    </row>
    <row r="64" spans="1:24" ht="15" thickBot="1" x14ac:dyDescent="0.25">
      <c r="A64" s="20"/>
      <c r="B64" s="28" t="s">
        <v>18</v>
      </c>
      <c r="C64" s="63">
        <f t="shared" ref="C64:F64" si="14">+C14/$O64*100000</f>
        <v>19.526793532189409</v>
      </c>
      <c r="D64" s="63">
        <f t="shared" si="14"/>
        <v>36.383364488039241</v>
      </c>
      <c r="E64" s="63">
        <f t="shared" si="14"/>
        <v>25.208925933973621</v>
      </c>
      <c r="F64" s="63">
        <f t="shared" si="14"/>
        <v>26.638950346894813</v>
      </c>
      <c r="G64" s="63">
        <f t="shared" si="6"/>
        <v>33.813623533784721</v>
      </c>
      <c r="H64" s="63">
        <f t="shared" si="7"/>
        <v>35.447895312201759</v>
      </c>
      <c r="I64" s="63">
        <f t="shared" si="7"/>
        <v>31.0107112136814</v>
      </c>
      <c r="J64" s="63">
        <f t="shared" si="7"/>
        <v>37.096346387909044</v>
      </c>
      <c r="K64" s="20"/>
      <c r="L64" s="20"/>
      <c r="M64" s="20">
        <v>7792611</v>
      </c>
      <c r="N64" s="20">
        <v>7899056</v>
      </c>
      <c r="O64" s="20">
        <v>7901963</v>
      </c>
      <c r="P64" s="20">
        <v>8044095</v>
      </c>
      <c r="Q64" s="20">
        <v>8068180</v>
      </c>
    </row>
    <row r="65" spans="1:24" ht="15" thickBot="1" x14ac:dyDescent="0.25">
      <c r="A65" s="20"/>
      <c r="B65" s="28" t="s">
        <v>169</v>
      </c>
      <c r="C65" s="63">
        <f t="shared" ref="C65:F65" si="15">+C15/$O65*100000</f>
        <v>18.653443745872231</v>
      </c>
      <c r="D65" s="63">
        <f t="shared" si="15"/>
        <v>23.005274917828032</v>
      </c>
      <c r="E65" s="63">
        <f t="shared" si="15"/>
        <v>18.557588433714614</v>
      </c>
      <c r="F65" s="63">
        <f t="shared" si="15"/>
        <v>25.497513033926072</v>
      </c>
      <c r="G65" s="63">
        <f t="shared" si="6"/>
        <v>24.820482349077885</v>
      </c>
      <c r="H65" s="63">
        <f t="shared" si="7"/>
        <v>32.373576518913161</v>
      </c>
      <c r="I65" s="63">
        <f t="shared" si="7"/>
        <v>27.167681505208972</v>
      </c>
      <c r="J65" s="63">
        <f t="shared" si="7"/>
        <v>29.537389988149592</v>
      </c>
      <c r="K65" s="20"/>
      <c r="L65" s="20"/>
      <c r="M65" s="20">
        <v>5097967</v>
      </c>
      <c r="N65" s="20">
        <v>5218269</v>
      </c>
      <c r="O65" s="20">
        <v>5216195</v>
      </c>
      <c r="P65" s="20">
        <v>5338333</v>
      </c>
      <c r="Q65" s="20">
        <v>5359309</v>
      </c>
    </row>
    <row r="66" spans="1:24" ht="15" thickBot="1" x14ac:dyDescent="0.25">
      <c r="A66" s="20"/>
      <c r="B66" s="28" t="s">
        <v>15</v>
      </c>
      <c r="C66" s="63">
        <f t="shared" ref="C66:F66" si="16">+C16/$O66*100000</f>
        <v>7.3982316329414797</v>
      </c>
      <c r="D66" s="63">
        <f t="shared" si="16"/>
        <v>16.408898365370206</v>
      </c>
      <c r="E66" s="63">
        <f t="shared" si="16"/>
        <v>10.907649202413721</v>
      </c>
      <c r="F66" s="63">
        <f t="shared" si="16"/>
        <v>11.950989560905468</v>
      </c>
      <c r="G66" s="63">
        <f t="shared" si="6"/>
        <v>12.830382345393893</v>
      </c>
      <c r="H66" s="63">
        <f t="shared" si="7"/>
        <v>18.6329321865841</v>
      </c>
      <c r="I66" s="63">
        <f t="shared" si="7"/>
        <v>14.35496306211326</v>
      </c>
      <c r="J66" s="63">
        <f t="shared" si="7"/>
        <v>17.777338361689932</v>
      </c>
      <c r="K66" s="20"/>
      <c r="L66" s="20"/>
      <c r="M66" s="20">
        <v>1054776</v>
      </c>
      <c r="N66" s="20">
        <v>1054305</v>
      </c>
      <c r="O66" s="20">
        <v>1054306</v>
      </c>
      <c r="P66" s="20">
        <v>1052190</v>
      </c>
      <c r="Q66" s="20">
        <v>1051901</v>
      </c>
    </row>
    <row r="67" spans="1:24" ht="15" thickBot="1" x14ac:dyDescent="0.25">
      <c r="A67" s="20"/>
      <c r="B67" s="28" t="s">
        <v>10</v>
      </c>
      <c r="C67" s="63">
        <f t="shared" ref="C67:F67" si="17">+C17/$O67*100000</f>
        <v>9.631684388965942</v>
      </c>
      <c r="D67" s="63">
        <f t="shared" si="17"/>
        <v>16.447953341157223</v>
      </c>
      <c r="E67" s="63">
        <f t="shared" si="17"/>
        <v>11.039392107353272</v>
      </c>
      <c r="F67" s="63">
        <f t="shared" si="17"/>
        <v>16.299773581326978</v>
      </c>
      <c r="G67" s="63">
        <f t="shared" si="6"/>
        <v>18.070118712180701</v>
      </c>
      <c r="H67" s="63">
        <f t="shared" si="7"/>
        <v>19.83780287282417</v>
      </c>
      <c r="I67" s="63">
        <f t="shared" si="7"/>
        <v>15.22006477393586</v>
      </c>
      <c r="J67" s="63">
        <f t="shared" si="7"/>
        <v>18.470952395553226</v>
      </c>
      <c r="K67" s="20"/>
      <c r="L67" s="20"/>
      <c r="M67" s="20">
        <v>2690464</v>
      </c>
      <c r="N67" s="20">
        <v>2699716</v>
      </c>
      <c r="O67" s="20">
        <v>2699424</v>
      </c>
      <c r="P67" s="20">
        <v>2706125</v>
      </c>
      <c r="Q67" s="20">
        <v>2706953</v>
      </c>
    </row>
    <row r="68" spans="1:24" ht="15" thickBot="1" x14ac:dyDescent="0.25">
      <c r="A68" s="20"/>
      <c r="B68" s="28" t="s">
        <v>98</v>
      </c>
      <c r="C68" s="63">
        <f t="shared" ref="C68:F68" si="18">+C18/$O68*100000</f>
        <v>12.907632718331442</v>
      </c>
      <c r="D68" s="63">
        <f t="shared" si="18"/>
        <v>15.337818359776033</v>
      </c>
      <c r="E68" s="63">
        <f t="shared" si="18"/>
        <v>13.737097278584987</v>
      </c>
      <c r="F68" s="63">
        <f t="shared" si="18"/>
        <v>15.876242723449385</v>
      </c>
      <c r="G68" s="63">
        <f t="shared" si="6"/>
        <v>26.176272240056182</v>
      </c>
      <c r="H68" s="63">
        <f t="shared" si="7"/>
        <v>25.786191947595661</v>
      </c>
      <c r="I68" s="63">
        <f t="shared" si="7"/>
        <v>22.357478512805464</v>
      </c>
      <c r="J68" s="63">
        <f t="shared" si="7"/>
        <v>40.195289316114767</v>
      </c>
      <c r="K68" s="20"/>
      <c r="L68" s="20"/>
      <c r="M68" s="20">
        <v>6750336</v>
      </c>
      <c r="N68" s="20">
        <v>6848956</v>
      </c>
      <c r="O68" s="20">
        <v>6871903</v>
      </c>
      <c r="P68" s="20">
        <v>7033087</v>
      </c>
      <c r="Q68" s="20">
        <v>7058041</v>
      </c>
    </row>
    <row r="69" spans="1:24" ht="15" thickBot="1" x14ac:dyDescent="0.25">
      <c r="A69" s="20"/>
      <c r="B69" s="28" t="s">
        <v>99</v>
      </c>
      <c r="C69" s="63">
        <f t="shared" ref="C69:F69" si="19">+C19/$O69*100000</f>
        <v>19.720408431570185</v>
      </c>
      <c r="D69" s="63">
        <f t="shared" si="19"/>
        <v>20.622649340204113</v>
      </c>
      <c r="E69" s="63">
        <f t="shared" si="19"/>
        <v>19.462625314817632</v>
      </c>
      <c r="F69" s="63">
        <f t="shared" si="19"/>
        <v>30.096178880860375</v>
      </c>
      <c r="G69" s="63">
        <f t="shared" si="6"/>
        <v>31.541909722730079</v>
      </c>
      <c r="H69" s="63">
        <f t="shared" si="7"/>
        <v>43.296886496767655</v>
      </c>
      <c r="I69" s="63">
        <f t="shared" si="7"/>
        <v>33.202744336964052</v>
      </c>
      <c r="J69" s="63">
        <f t="shared" si="7"/>
        <v>44.058708546564148</v>
      </c>
      <c r="K69" s="20"/>
      <c r="L69" s="20"/>
      <c r="M69" s="20">
        <v>1531878</v>
      </c>
      <c r="N69" s="20">
        <v>1552686</v>
      </c>
      <c r="O69" s="20">
        <v>1551692</v>
      </c>
      <c r="P69" s="20">
        <v>1572511</v>
      </c>
      <c r="Q69" s="20">
        <v>1575171</v>
      </c>
    </row>
    <row r="70" spans="1:24" ht="15" thickBot="1" x14ac:dyDescent="0.25">
      <c r="A70" s="20"/>
      <c r="B70" s="28" t="s">
        <v>100</v>
      </c>
      <c r="C70" s="63">
        <f t="shared" ref="C70:F70" si="20">+C20/$O70*100000</f>
        <v>12.497117480343075</v>
      </c>
      <c r="D70" s="63">
        <f t="shared" si="20"/>
        <v>13.389768728939009</v>
      </c>
      <c r="E70" s="63">
        <f t="shared" si="20"/>
        <v>10.563039775051886</v>
      </c>
      <c r="F70" s="63">
        <f t="shared" si="20"/>
        <v>13.092218312740366</v>
      </c>
      <c r="G70" s="63">
        <f t="shared" si="6"/>
        <v>11.926128675566602</v>
      </c>
      <c r="H70" s="63">
        <f t="shared" si="7"/>
        <v>16.463421804626222</v>
      </c>
      <c r="I70" s="63">
        <f t="shared" si="7"/>
        <v>12.93554570363489</v>
      </c>
      <c r="J70" s="63">
        <f t="shared" si="7"/>
        <v>16.463421804626222</v>
      </c>
      <c r="K70" s="20"/>
      <c r="L70" s="20"/>
      <c r="M70" s="20">
        <v>664117</v>
      </c>
      <c r="N70" s="20">
        <v>672200</v>
      </c>
      <c r="O70" s="20">
        <v>672155</v>
      </c>
      <c r="P70" s="20">
        <v>679181</v>
      </c>
      <c r="Q70" s="20">
        <v>680296</v>
      </c>
    </row>
    <row r="71" spans="1:24" ht="15" thickBot="1" x14ac:dyDescent="0.25">
      <c r="A71" s="20"/>
      <c r="B71" s="28" t="s">
        <v>29</v>
      </c>
      <c r="C71" s="63">
        <f t="shared" ref="C71:F71" si="21">+C21/$O71*100000</f>
        <v>7.2192327579905626</v>
      </c>
      <c r="D71" s="63">
        <f t="shared" si="21"/>
        <v>9.5203631996000535</v>
      </c>
      <c r="E71" s="63">
        <f t="shared" si="21"/>
        <v>4.6925012926938656</v>
      </c>
      <c r="F71" s="63">
        <f t="shared" si="21"/>
        <v>7.6253146006275321</v>
      </c>
      <c r="G71" s="63">
        <f t="shared" si="6"/>
        <v>10.538475750743075</v>
      </c>
      <c r="H71" s="63">
        <f t="shared" si="7"/>
        <v>10.343396278795277</v>
      </c>
      <c r="I71" s="63">
        <f t="shared" si="7"/>
        <v>8.1941191299547</v>
      </c>
      <c r="J71" s="63">
        <f t="shared" si="7"/>
        <v>11.95535414042571</v>
      </c>
      <c r="K71" s="20"/>
      <c r="L71" s="20"/>
      <c r="M71" s="20">
        <v>2208174</v>
      </c>
      <c r="N71" s="20">
        <v>2219909</v>
      </c>
      <c r="O71" s="20">
        <v>2216302</v>
      </c>
      <c r="P71" s="20">
        <v>2229924</v>
      </c>
      <c r="Q71" s="20">
        <v>2233309</v>
      </c>
    </row>
    <row r="72" spans="1:24" ht="15" thickBot="1" x14ac:dyDescent="0.25">
      <c r="A72" s="20"/>
      <c r="B72" s="28" t="s">
        <v>11</v>
      </c>
      <c r="C72" s="63">
        <f t="shared" ref="C72:F73" si="22">+C22/$O72*100000</f>
        <v>8.6880433905709893</v>
      </c>
      <c r="D72" s="63">
        <f t="shared" si="22"/>
        <v>17.686374045090943</v>
      </c>
      <c r="E72" s="63">
        <f t="shared" si="22"/>
        <v>7.4468943347751351</v>
      </c>
      <c r="F72" s="63">
        <f t="shared" si="22"/>
        <v>11.480628766111666</v>
      </c>
      <c r="G72" s="63">
        <f t="shared" si="6"/>
        <v>8.6334750662156701</v>
      </c>
      <c r="H72" s="63">
        <f t="shared" si="7"/>
        <v>15.679571056126715</v>
      </c>
      <c r="I72" s="63">
        <f t="shared" si="7"/>
        <v>13.220030498302917</v>
      </c>
      <c r="J72" s="63">
        <f t="shared" si="7"/>
        <v>17.524226474494565</v>
      </c>
      <c r="K72" s="20"/>
      <c r="L72" s="20"/>
      <c r="M72" s="20">
        <v>319892</v>
      </c>
      <c r="N72" s="20">
        <v>322263</v>
      </c>
      <c r="O72" s="20">
        <v>322282</v>
      </c>
      <c r="P72" s="20">
        <v>324319</v>
      </c>
      <c r="Q72" s="20">
        <v>325264</v>
      </c>
    </row>
    <row r="73" spans="1:24" ht="15" thickBot="1" x14ac:dyDescent="0.25">
      <c r="A73" s="20"/>
      <c r="B73" s="49" t="s">
        <v>16</v>
      </c>
      <c r="C73" s="64">
        <f t="shared" si="22"/>
        <v>15.014964741556167</v>
      </c>
      <c r="D73" s="64">
        <f t="shared" si="22"/>
        <v>19.36764080860285</v>
      </c>
      <c r="E73" s="64">
        <f t="shared" si="22"/>
        <v>15.532793857989336</v>
      </c>
      <c r="F73" s="64">
        <f t="shared" si="22"/>
        <v>19.269897963332333</v>
      </c>
      <c r="G73" s="64">
        <f t="shared" si="6"/>
        <v>22.57417749037414</v>
      </c>
      <c r="H73" s="64">
        <f t="shared" si="7"/>
        <v>26.384345629804578</v>
      </c>
      <c r="I73" s="64">
        <f t="shared" si="7"/>
        <v>22.199737181178484</v>
      </c>
      <c r="J73" s="64">
        <f t="shared" si="7"/>
        <v>29.003312131931974</v>
      </c>
      <c r="K73" s="20"/>
      <c r="L73" s="20"/>
      <c r="M73" s="20">
        <v>47475420</v>
      </c>
      <c r="N73" s="20">
        <v>48059777</v>
      </c>
      <c r="O73" s="20">
        <v>48085361</v>
      </c>
      <c r="P73" s="20">
        <v>48692804</v>
      </c>
      <c r="Q73" s="20">
        <v>48797875</v>
      </c>
    </row>
    <row r="74" spans="1:24" ht="13.5" thickBot="1" x14ac:dyDescent="0.25">
      <c r="A74" s="20"/>
      <c r="B74" s="20"/>
      <c r="C74" s="63"/>
      <c r="D74" s="63"/>
      <c r="E74" s="63"/>
      <c r="F74" s="63"/>
      <c r="G74" s="63"/>
      <c r="H74" s="20"/>
      <c r="I74" s="20"/>
      <c r="J74" s="20"/>
      <c r="K74" s="20"/>
      <c r="L74" s="20"/>
      <c r="M74" s="20"/>
      <c r="N74" s="20"/>
      <c r="O74" s="20"/>
      <c r="P74" s="20"/>
      <c r="Q74" s="20"/>
      <c r="R74" s="20"/>
      <c r="S74" s="20"/>
      <c r="T74" s="20"/>
      <c r="U74" s="20"/>
      <c r="V74" s="20"/>
      <c r="W74" s="20"/>
      <c r="X74" s="20"/>
    </row>
    <row r="75" spans="1:24" ht="13.5" thickBot="1" x14ac:dyDescent="0.25">
      <c r="A75" s="20"/>
      <c r="B75" s="20"/>
      <c r="C75" s="63"/>
      <c r="D75" s="63"/>
      <c r="E75" s="63"/>
      <c r="F75" s="63"/>
      <c r="G75" s="63"/>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4" width="12.28515625" style="1" customWidth="1"/>
    <col min="15" max="15" width="12.28515625" style="1" hidden="1" customWidth="1"/>
    <col min="16" max="17" width="0.140625" style="1" hidden="1" customWidth="1"/>
    <col min="18" max="18" width="17.140625" style="1" customWidth="1"/>
    <col min="19" max="19" width="13.28515625" style="1" customWidth="1"/>
    <col min="20" max="20" width="13.5703125" style="1" customWidth="1"/>
    <col min="21" max="21" width="12.7109375" style="1" customWidth="1"/>
    <col min="22" max="99" width="12.28515625" style="1" customWidth="1"/>
    <col min="100"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6" t="s">
        <v>177</v>
      </c>
      <c r="D5" s="26" t="s">
        <v>179</v>
      </c>
      <c r="E5" s="26" t="s">
        <v>180</v>
      </c>
      <c r="F5" s="47" t="s">
        <v>181</v>
      </c>
      <c r="G5" s="26" t="s">
        <v>182</v>
      </c>
      <c r="H5" s="26" t="s">
        <v>187</v>
      </c>
      <c r="I5" s="26" t="s">
        <v>190</v>
      </c>
      <c r="J5" s="26" t="s">
        <v>195</v>
      </c>
    </row>
    <row r="6" spans="2:10" ht="17.100000000000001" customHeight="1" thickBot="1" x14ac:dyDescent="0.25">
      <c r="B6" s="28" t="s">
        <v>30</v>
      </c>
      <c r="C6" s="29">
        <v>1621</v>
      </c>
      <c r="D6" s="29">
        <v>1475</v>
      </c>
      <c r="E6" s="29">
        <v>1289</v>
      </c>
      <c r="F6" s="29">
        <v>1925</v>
      </c>
      <c r="G6" s="29">
        <v>1920</v>
      </c>
      <c r="H6" s="29">
        <v>2518</v>
      </c>
      <c r="I6" s="29">
        <v>1963</v>
      </c>
      <c r="J6" s="29">
        <v>2390</v>
      </c>
    </row>
    <row r="7" spans="2:10" ht="17.100000000000001" customHeight="1" thickBot="1" x14ac:dyDescent="0.25">
      <c r="B7" s="28" t="s">
        <v>31</v>
      </c>
      <c r="C7" s="29">
        <v>239</v>
      </c>
      <c r="D7" s="29">
        <v>198</v>
      </c>
      <c r="E7" s="29">
        <v>149</v>
      </c>
      <c r="F7" s="29">
        <v>208</v>
      </c>
      <c r="G7" s="57">
        <v>250</v>
      </c>
      <c r="H7" s="57">
        <v>287</v>
      </c>
      <c r="I7" s="57">
        <v>197</v>
      </c>
      <c r="J7" s="57">
        <v>282</v>
      </c>
    </row>
    <row r="8" spans="2:10" ht="17.100000000000001" customHeight="1" thickBot="1" x14ac:dyDescent="0.25">
      <c r="B8" s="28" t="s">
        <v>97</v>
      </c>
      <c r="C8" s="29">
        <v>202</v>
      </c>
      <c r="D8" s="29">
        <v>125</v>
      </c>
      <c r="E8" s="29">
        <v>175</v>
      </c>
      <c r="F8" s="29">
        <v>236</v>
      </c>
      <c r="G8" s="29">
        <v>212</v>
      </c>
      <c r="H8" s="29">
        <v>208</v>
      </c>
      <c r="I8" s="29">
        <v>208</v>
      </c>
      <c r="J8" s="29">
        <v>293</v>
      </c>
    </row>
    <row r="9" spans="2:10" ht="17.100000000000001" customHeight="1" thickBot="1" x14ac:dyDescent="0.25">
      <c r="B9" s="28" t="s">
        <v>26</v>
      </c>
      <c r="C9" s="29">
        <v>251</v>
      </c>
      <c r="D9" s="29">
        <v>267</v>
      </c>
      <c r="E9" s="29">
        <v>230</v>
      </c>
      <c r="F9" s="29">
        <v>254</v>
      </c>
      <c r="G9" s="29">
        <v>304</v>
      </c>
      <c r="H9" s="29">
        <v>383</v>
      </c>
      <c r="I9" s="29">
        <v>285</v>
      </c>
      <c r="J9" s="29">
        <v>376</v>
      </c>
    </row>
    <row r="10" spans="2:10" ht="17.100000000000001" customHeight="1" thickBot="1" x14ac:dyDescent="0.25">
      <c r="B10" s="28" t="s">
        <v>8</v>
      </c>
      <c r="C10" s="29">
        <v>544</v>
      </c>
      <c r="D10" s="29">
        <v>573</v>
      </c>
      <c r="E10" s="29">
        <v>539</v>
      </c>
      <c r="F10" s="29">
        <v>539</v>
      </c>
      <c r="G10" s="29">
        <v>608</v>
      </c>
      <c r="H10" s="29">
        <v>712</v>
      </c>
      <c r="I10" s="29">
        <v>769</v>
      </c>
      <c r="J10" s="29">
        <v>979</v>
      </c>
    </row>
    <row r="11" spans="2:10" ht="17.100000000000001" customHeight="1" thickBot="1" x14ac:dyDescent="0.25">
      <c r="B11" s="28" t="s">
        <v>9</v>
      </c>
      <c r="C11" s="29">
        <v>50</v>
      </c>
      <c r="D11" s="29">
        <v>73</v>
      </c>
      <c r="E11" s="29">
        <v>123</v>
      </c>
      <c r="F11" s="29">
        <v>103</v>
      </c>
      <c r="G11" s="29">
        <v>94</v>
      </c>
      <c r="H11" s="29">
        <v>130</v>
      </c>
      <c r="I11" s="29">
        <v>83</v>
      </c>
      <c r="J11" s="29">
        <v>100</v>
      </c>
    </row>
    <row r="12" spans="2:10" ht="17.100000000000001" customHeight="1" thickBot="1" x14ac:dyDescent="0.25">
      <c r="B12" s="28" t="s">
        <v>32</v>
      </c>
      <c r="C12" s="29">
        <v>269</v>
      </c>
      <c r="D12" s="29">
        <v>337</v>
      </c>
      <c r="E12" s="29">
        <v>276</v>
      </c>
      <c r="F12" s="29">
        <v>379</v>
      </c>
      <c r="G12" s="29">
        <v>410</v>
      </c>
      <c r="H12" s="29">
        <v>488</v>
      </c>
      <c r="I12" s="29">
        <v>452</v>
      </c>
      <c r="J12" s="29">
        <v>526</v>
      </c>
    </row>
    <row r="13" spans="2:10" ht="17.100000000000001" customHeight="1" thickBot="1" x14ac:dyDescent="0.25">
      <c r="B13" s="28" t="s">
        <v>28</v>
      </c>
      <c r="C13" s="29">
        <v>223</v>
      </c>
      <c r="D13" s="29">
        <v>396</v>
      </c>
      <c r="E13" s="29">
        <v>376</v>
      </c>
      <c r="F13" s="29">
        <v>330</v>
      </c>
      <c r="G13" s="29">
        <v>399</v>
      </c>
      <c r="H13" s="29">
        <v>526</v>
      </c>
      <c r="I13" s="29">
        <v>409</v>
      </c>
      <c r="J13" s="29">
        <v>667</v>
      </c>
    </row>
    <row r="14" spans="2:10" ht="17.100000000000001" customHeight="1" thickBot="1" x14ac:dyDescent="0.25">
      <c r="B14" s="28" t="s">
        <v>18</v>
      </c>
      <c r="C14" s="29">
        <v>2335</v>
      </c>
      <c r="D14" s="29">
        <v>4074</v>
      </c>
      <c r="E14" s="29">
        <v>2598</v>
      </c>
      <c r="F14" s="29">
        <v>3068</v>
      </c>
      <c r="G14" s="29">
        <v>3416</v>
      </c>
      <c r="H14" s="29">
        <v>3745</v>
      </c>
      <c r="I14" s="29">
        <v>3174</v>
      </c>
      <c r="J14" s="29">
        <v>3699</v>
      </c>
    </row>
    <row r="15" spans="2:10" ht="17.100000000000001" customHeight="1" thickBot="1" x14ac:dyDescent="0.25">
      <c r="B15" s="28" t="s">
        <v>27</v>
      </c>
      <c r="C15" s="29">
        <v>1241</v>
      </c>
      <c r="D15" s="29">
        <v>1450</v>
      </c>
      <c r="E15" s="29">
        <v>1175</v>
      </c>
      <c r="F15" s="29">
        <v>1612</v>
      </c>
      <c r="G15" s="29">
        <v>1567</v>
      </c>
      <c r="H15" s="29">
        <v>2006</v>
      </c>
      <c r="I15" s="29">
        <v>1698</v>
      </c>
      <c r="J15" s="29">
        <v>1846</v>
      </c>
    </row>
    <row r="16" spans="2:10" ht="17.100000000000001" customHeight="1" thickBot="1" x14ac:dyDescent="0.25">
      <c r="B16" s="28" t="s">
        <v>15</v>
      </c>
      <c r="C16" s="29">
        <v>105</v>
      </c>
      <c r="D16" s="29">
        <v>221</v>
      </c>
      <c r="E16" s="29">
        <v>153</v>
      </c>
      <c r="F16" s="29">
        <v>160</v>
      </c>
      <c r="G16" s="29">
        <v>167</v>
      </c>
      <c r="H16" s="29">
        <v>266</v>
      </c>
      <c r="I16" s="29">
        <v>207</v>
      </c>
      <c r="J16" s="29">
        <v>244</v>
      </c>
    </row>
    <row r="17" spans="2:10" ht="17.100000000000001" customHeight="1" thickBot="1" x14ac:dyDescent="0.25">
      <c r="B17" s="28" t="s">
        <v>10</v>
      </c>
      <c r="C17" s="29">
        <v>339</v>
      </c>
      <c r="D17" s="29">
        <v>550</v>
      </c>
      <c r="E17" s="29">
        <v>379</v>
      </c>
      <c r="F17" s="29">
        <v>561</v>
      </c>
      <c r="G17" s="29">
        <v>607</v>
      </c>
      <c r="H17" s="29">
        <v>641</v>
      </c>
      <c r="I17" s="29">
        <v>495</v>
      </c>
      <c r="J17" s="29">
        <v>579</v>
      </c>
    </row>
    <row r="18" spans="2:10" ht="17.100000000000001" customHeight="1" thickBot="1" x14ac:dyDescent="0.25">
      <c r="B18" s="28" t="s">
        <v>98</v>
      </c>
      <c r="C18" s="29">
        <v>1191</v>
      </c>
      <c r="D18" s="29">
        <v>1416</v>
      </c>
      <c r="E18" s="29">
        <v>1243</v>
      </c>
      <c r="F18" s="29">
        <v>1496</v>
      </c>
      <c r="G18" s="29">
        <v>2195</v>
      </c>
      <c r="H18" s="29">
        <v>2094</v>
      </c>
      <c r="I18" s="29">
        <v>1779</v>
      </c>
      <c r="J18" s="29">
        <v>3169</v>
      </c>
    </row>
    <row r="19" spans="2:10" ht="17.100000000000001" customHeight="1" thickBot="1" x14ac:dyDescent="0.25">
      <c r="B19" s="28" t="s">
        <v>99</v>
      </c>
      <c r="C19" s="29">
        <v>359</v>
      </c>
      <c r="D19" s="29">
        <v>371</v>
      </c>
      <c r="E19" s="29">
        <v>343</v>
      </c>
      <c r="F19" s="29">
        <v>522</v>
      </c>
      <c r="G19" s="29">
        <v>536</v>
      </c>
      <c r="H19" s="29">
        <v>743</v>
      </c>
      <c r="I19" s="29">
        <v>565</v>
      </c>
      <c r="J19" s="29">
        <v>746</v>
      </c>
    </row>
    <row r="20" spans="2:10" ht="17.100000000000001" customHeight="1" thickBot="1" x14ac:dyDescent="0.25">
      <c r="B20" s="28" t="s">
        <v>100</v>
      </c>
      <c r="C20" s="29">
        <v>107</v>
      </c>
      <c r="D20" s="29">
        <v>108</v>
      </c>
      <c r="E20" s="29">
        <v>100</v>
      </c>
      <c r="F20" s="29">
        <v>126</v>
      </c>
      <c r="G20" s="29">
        <v>105</v>
      </c>
      <c r="H20" s="29">
        <v>133</v>
      </c>
      <c r="I20" s="29">
        <v>109</v>
      </c>
      <c r="J20" s="29">
        <v>134</v>
      </c>
    </row>
    <row r="21" spans="2:10" ht="17.100000000000001" customHeight="1" thickBot="1" x14ac:dyDescent="0.25">
      <c r="B21" s="28" t="s">
        <v>29</v>
      </c>
      <c r="C21" s="29">
        <v>207</v>
      </c>
      <c r="D21" s="29">
        <v>307</v>
      </c>
      <c r="E21" s="29">
        <v>151</v>
      </c>
      <c r="F21" s="29">
        <v>219</v>
      </c>
      <c r="G21" s="29">
        <v>323</v>
      </c>
      <c r="H21" s="29">
        <v>292</v>
      </c>
      <c r="I21" s="29">
        <v>236</v>
      </c>
      <c r="J21" s="29">
        <v>365</v>
      </c>
    </row>
    <row r="22" spans="2:10" ht="17.100000000000001" customHeight="1" thickBot="1" x14ac:dyDescent="0.25">
      <c r="B22" s="28" t="s">
        <v>11</v>
      </c>
      <c r="C22" s="29">
        <v>33</v>
      </c>
      <c r="D22" s="29">
        <v>65</v>
      </c>
      <c r="E22" s="29">
        <v>31</v>
      </c>
      <c r="F22" s="29">
        <v>53</v>
      </c>
      <c r="G22" s="29">
        <v>35</v>
      </c>
      <c r="H22" s="29">
        <v>55</v>
      </c>
      <c r="I22" s="29">
        <v>46</v>
      </c>
      <c r="J22" s="29">
        <v>62</v>
      </c>
    </row>
    <row r="23" spans="2:10" ht="17.100000000000001" customHeight="1" thickBot="1" x14ac:dyDescent="0.25">
      <c r="B23" s="49" t="s">
        <v>16</v>
      </c>
      <c r="C23" s="48">
        <v>9316</v>
      </c>
      <c r="D23" s="48">
        <v>12006</v>
      </c>
      <c r="E23" s="48">
        <v>9330</v>
      </c>
      <c r="F23" s="48">
        <v>11791</v>
      </c>
      <c r="G23" s="48">
        <f>SUM(G6:G22)</f>
        <v>13148</v>
      </c>
      <c r="H23" s="48">
        <f>SUM(H6:H22)</f>
        <v>15227</v>
      </c>
      <c r="I23" s="48">
        <v>12675</v>
      </c>
      <c r="J23" s="48">
        <f>SUM(J6:J22)</f>
        <v>16457</v>
      </c>
    </row>
    <row r="24" spans="2:10" ht="34.5" customHeight="1" x14ac:dyDescent="0.2">
      <c r="C24" s="17"/>
      <c r="G24" s="16"/>
      <c r="J24" s="66"/>
    </row>
    <row r="25" spans="2:10" ht="36.75" customHeight="1" x14ac:dyDescent="0.2">
      <c r="B25" s="50"/>
      <c r="C25" s="50"/>
      <c r="D25" s="50"/>
      <c r="E25" s="50"/>
    </row>
    <row r="27" spans="2:10" ht="39" customHeight="1" x14ac:dyDescent="0.2">
      <c r="C27" s="27" t="s">
        <v>183</v>
      </c>
      <c r="D27" s="27" t="s">
        <v>188</v>
      </c>
      <c r="E27" s="27" t="s">
        <v>191</v>
      </c>
      <c r="F27" s="27" t="s">
        <v>196</v>
      </c>
    </row>
    <row r="28" spans="2:10" ht="17.100000000000001" customHeight="1" thickBot="1" x14ac:dyDescent="0.25">
      <c r="B28" s="28" t="s">
        <v>30</v>
      </c>
      <c r="C28" s="30">
        <f t="shared" ref="C28:F45" si="0">+IF(C6&gt;0,(G6-C6)/C6,"-")</f>
        <v>0.18445404071560764</v>
      </c>
      <c r="D28" s="30">
        <f t="shared" si="0"/>
        <v>0.70711864406779656</v>
      </c>
      <c r="E28" s="30">
        <f t="shared" si="0"/>
        <v>0.52288595810705973</v>
      </c>
      <c r="F28" s="30">
        <f t="shared" si="0"/>
        <v>0.24155844155844156</v>
      </c>
      <c r="G28" s="65"/>
      <c r="H28" s="65"/>
    </row>
    <row r="29" spans="2:10" ht="17.100000000000001" customHeight="1" thickBot="1" x14ac:dyDescent="0.25">
      <c r="B29" s="28" t="s">
        <v>31</v>
      </c>
      <c r="C29" s="30">
        <f t="shared" si="0"/>
        <v>4.6025104602510462E-2</v>
      </c>
      <c r="D29" s="30">
        <f t="shared" si="0"/>
        <v>0.4494949494949495</v>
      </c>
      <c r="E29" s="30">
        <f t="shared" si="0"/>
        <v>0.32214765100671139</v>
      </c>
      <c r="F29" s="30">
        <f t="shared" si="0"/>
        <v>0.35576923076923078</v>
      </c>
      <c r="G29" s="65"/>
      <c r="H29" s="65"/>
    </row>
    <row r="30" spans="2:10" ht="17.100000000000001" customHeight="1" thickBot="1" x14ac:dyDescent="0.25">
      <c r="B30" s="28" t="s">
        <v>97</v>
      </c>
      <c r="C30" s="30">
        <f t="shared" si="0"/>
        <v>4.9504950495049507E-2</v>
      </c>
      <c r="D30" s="30">
        <f t="shared" si="0"/>
        <v>0.66400000000000003</v>
      </c>
      <c r="E30" s="30">
        <f t="shared" si="0"/>
        <v>0.18857142857142858</v>
      </c>
      <c r="F30" s="30">
        <f t="shared" si="0"/>
        <v>0.24152542372881355</v>
      </c>
      <c r="G30" s="65"/>
      <c r="H30" s="65"/>
    </row>
    <row r="31" spans="2:10" ht="17.100000000000001" customHeight="1" thickBot="1" x14ac:dyDescent="0.25">
      <c r="B31" s="28" t="s">
        <v>26</v>
      </c>
      <c r="C31" s="30">
        <f t="shared" si="0"/>
        <v>0.21115537848605578</v>
      </c>
      <c r="D31" s="30">
        <f t="shared" si="0"/>
        <v>0.43445692883895132</v>
      </c>
      <c r="E31" s="30">
        <f t="shared" si="0"/>
        <v>0.2391304347826087</v>
      </c>
      <c r="F31" s="30">
        <f t="shared" si="0"/>
        <v>0.48031496062992124</v>
      </c>
      <c r="G31" s="65"/>
      <c r="H31" s="65"/>
    </row>
    <row r="32" spans="2:10" ht="17.100000000000001" customHeight="1" thickBot="1" x14ac:dyDescent="0.25">
      <c r="B32" s="28" t="s">
        <v>8</v>
      </c>
      <c r="C32" s="30">
        <f t="shared" si="0"/>
        <v>0.11764705882352941</v>
      </c>
      <c r="D32" s="30">
        <f t="shared" si="0"/>
        <v>0.2425828970331588</v>
      </c>
      <c r="E32" s="30">
        <f t="shared" si="0"/>
        <v>0.42671614100185529</v>
      </c>
      <c r="F32" s="30">
        <f t="shared" si="0"/>
        <v>0.81632653061224492</v>
      </c>
      <c r="G32" s="65"/>
      <c r="H32" s="65"/>
    </row>
    <row r="33" spans="1:23" ht="17.100000000000001" customHeight="1" thickBot="1" x14ac:dyDescent="0.25">
      <c r="B33" s="28" t="s">
        <v>9</v>
      </c>
      <c r="C33" s="30">
        <f t="shared" si="0"/>
        <v>0.88</v>
      </c>
      <c r="D33" s="30">
        <f t="shared" si="0"/>
        <v>0.78082191780821919</v>
      </c>
      <c r="E33" s="30">
        <f t="shared" si="0"/>
        <v>-0.32520325203252032</v>
      </c>
      <c r="F33" s="30">
        <f t="shared" si="0"/>
        <v>-2.9126213592233011E-2</v>
      </c>
      <c r="G33" s="65"/>
      <c r="H33" s="65"/>
    </row>
    <row r="34" spans="1:23" ht="17.100000000000001" customHeight="1" thickBot="1" x14ac:dyDescent="0.25">
      <c r="B34" s="28" t="s">
        <v>32</v>
      </c>
      <c r="C34" s="30">
        <f t="shared" si="0"/>
        <v>0.52416356877323422</v>
      </c>
      <c r="D34" s="30">
        <f t="shared" si="0"/>
        <v>0.44807121661721067</v>
      </c>
      <c r="E34" s="30">
        <f t="shared" si="0"/>
        <v>0.6376811594202898</v>
      </c>
      <c r="F34" s="30">
        <f t="shared" si="0"/>
        <v>0.38786279683377306</v>
      </c>
      <c r="G34" s="65"/>
      <c r="H34" s="65"/>
    </row>
    <row r="35" spans="1:23" ht="17.100000000000001" customHeight="1" thickBot="1" x14ac:dyDescent="0.25">
      <c r="B35" s="28" t="s">
        <v>28</v>
      </c>
      <c r="C35" s="30">
        <f t="shared" si="0"/>
        <v>0.78923766816143492</v>
      </c>
      <c r="D35" s="30">
        <f t="shared" si="0"/>
        <v>0.32828282828282829</v>
      </c>
      <c r="E35" s="30">
        <f t="shared" si="0"/>
        <v>8.7765957446808512E-2</v>
      </c>
      <c r="F35" s="30">
        <f t="shared" si="0"/>
        <v>1.0212121212121212</v>
      </c>
      <c r="G35" s="65"/>
      <c r="H35" s="65"/>
    </row>
    <row r="36" spans="1:23" ht="17.100000000000001" customHeight="1" thickBot="1" x14ac:dyDescent="0.25">
      <c r="B36" s="28" t="s">
        <v>18</v>
      </c>
      <c r="C36" s="30">
        <f t="shared" si="0"/>
        <v>0.46295503211991434</v>
      </c>
      <c r="D36" s="30">
        <f t="shared" si="0"/>
        <v>-8.0756013745704472E-2</v>
      </c>
      <c r="E36" s="30">
        <f t="shared" si="0"/>
        <v>0.22170900692840648</v>
      </c>
      <c r="F36" s="30">
        <f t="shared" si="0"/>
        <v>0.20567144719687092</v>
      </c>
      <c r="G36" s="65"/>
      <c r="H36" s="65"/>
    </row>
    <row r="37" spans="1:23" ht="17.100000000000001" customHeight="1" thickBot="1" x14ac:dyDescent="0.25">
      <c r="B37" s="28" t="s">
        <v>27</v>
      </c>
      <c r="C37" s="30">
        <f t="shared" si="0"/>
        <v>0.26269137792103142</v>
      </c>
      <c r="D37" s="30">
        <f t="shared" si="0"/>
        <v>0.38344827586206898</v>
      </c>
      <c r="E37" s="30">
        <f t="shared" si="0"/>
        <v>0.4451063829787234</v>
      </c>
      <c r="F37" s="30">
        <f t="shared" si="0"/>
        <v>0.14516129032258066</v>
      </c>
      <c r="G37" s="65"/>
      <c r="H37" s="65"/>
    </row>
    <row r="38" spans="1:23" ht="17.100000000000001" customHeight="1" thickBot="1" x14ac:dyDescent="0.25">
      <c r="B38" s="28" t="s">
        <v>15</v>
      </c>
      <c r="C38" s="30">
        <f t="shared" si="0"/>
        <v>0.59047619047619049</v>
      </c>
      <c r="D38" s="30">
        <f t="shared" si="0"/>
        <v>0.20361990950226244</v>
      </c>
      <c r="E38" s="30">
        <f t="shared" si="0"/>
        <v>0.35294117647058826</v>
      </c>
      <c r="F38" s="30">
        <f t="shared" si="0"/>
        <v>0.52500000000000002</v>
      </c>
      <c r="G38" s="65"/>
      <c r="H38" s="65"/>
    </row>
    <row r="39" spans="1:23" ht="17.100000000000001" customHeight="1" thickBot="1" x14ac:dyDescent="0.25">
      <c r="B39" s="28" t="s">
        <v>10</v>
      </c>
      <c r="C39" s="30">
        <f t="shared" si="0"/>
        <v>0.79056047197640122</v>
      </c>
      <c r="D39" s="30">
        <f t="shared" si="0"/>
        <v>0.16545454545454547</v>
      </c>
      <c r="E39" s="30">
        <f t="shared" si="0"/>
        <v>0.30606860158311344</v>
      </c>
      <c r="F39" s="30">
        <f t="shared" si="0"/>
        <v>3.2085561497326207E-2</v>
      </c>
      <c r="G39" s="65"/>
      <c r="H39" s="65"/>
    </row>
    <row r="40" spans="1:23" ht="17.100000000000001" customHeight="1" thickBot="1" x14ac:dyDescent="0.25">
      <c r="B40" s="28" t="s">
        <v>98</v>
      </c>
      <c r="C40" s="30">
        <f t="shared" si="0"/>
        <v>0.84298908480268686</v>
      </c>
      <c r="D40" s="30">
        <f t="shared" si="0"/>
        <v>0.4788135593220339</v>
      </c>
      <c r="E40" s="30">
        <f t="shared" si="0"/>
        <v>0.43121480289621883</v>
      </c>
      <c r="F40" s="30">
        <f t="shared" si="0"/>
        <v>1.1183155080213905</v>
      </c>
      <c r="G40" s="65"/>
      <c r="H40" s="65"/>
    </row>
    <row r="41" spans="1:23" ht="17.100000000000001" customHeight="1" thickBot="1" x14ac:dyDescent="0.25">
      <c r="B41" s="28" t="s">
        <v>99</v>
      </c>
      <c r="C41" s="30">
        <f t="shared" si="0"/>
        <v>0.49303621169916434</v>
      </c>
      <c r="D41" s="30">
        <f t="shared" si="0"/>
        <v>1.0026954177897573</v>
      </c>
      <c r="E41" s="30">
        <f t="shared" si="0"/>
        <v>0.64723032069970843</v>
      </c>
      <c r="F41" s="30">
        <f t="shared" si="0"/>
        <v>0.42911877394636017</v>
      </c>
      <c r="G41" s="65"/>
      <c r="H41" s="65"/>
    </row>
    <row r="42" spans="1:23" ht="17.100000000000001" customHeight="1" thickBot="1" x14ac:dyDescent="0.25">
      <c r="B42" s="28" t="s">
        <v>100</v>
      </c>
      <c r="C42" s="30">
        <f t="shared" si="0"/>
        <v>-1.8691588785046728E-2</v>
      </c>
      <c r="D42" s="30">
        <f t="shared" si="0"/>
        <v>0.23148148148148148</v>
      </c>
      <c r="E42" s="30">
        <f t="shared" si="0"/>
        <v>0.09</v>
      </c>
      <c r="F42" s="30">
        <f t="shared" si="0"/>
        <v>6.3492063492063489E-2</v>
      </c>
      <c r="G42" s="65"/>
      <c r="H42" s="65"/>
    </row>
    <row r="43" spans="1:23" ht="17.100000000000001" customHeight="1" thickBot="1" x14ac:dyDescent="0.25">
      <c r="B43" s="28" t="s">
        <v>29</v>
      </c>
      <c r="C43" s="30">
        <f t="shared" si="0"/>
        <v>0.56038647342995174</v>
      </c>
      <c r="D43" s="30">
        <f t="shared" si="0"/>
        <v>-4.8859934853420196E-2</v>
      </c>
      <c r="E43" s="30">
        <f t="shared" si="0"/>
        <v>0.5629139072847682</v>
      </c>
      <c r="F43" s="30">
        <f t="shared" si="0"/>
        <v>0.66666666666666663</v>
      </c>
      <c r="G43" s="65"/>
      <c r="H43" s="65"/>
    </row>
    <row r="44" spans="1:23" ht="17.100000000000001" customHeight="1" thickBot="1" x14ac:dyDescent="0.25">
      <c r="B44" s="28" t="s">
        <v>11</v>
      </c>
      <c r="C44" s="30">
        <f t="shared" si="0"/>
        <v>6.0606060606060608E-2</v>
      </c>
      <c r="D44" s="30">
        <f t="shared" si="0"/>
        <v>-0.15384615384615385</v>
      </c>
      <c r="E44" s="30">
        <f t="shared" si="0"/>
        <v>0.4838709677419355</v>
      </c>
      <c r="F44" s="30">
        <f t="shared" si="0"/>
        <v>0.16981132075471697</v>
      </c>
      <c r="G44" s="65"/>
      <c r="H44" s="65"/>
    </row>
    <row r="45" spans="1:23" ht="17.100000000000001" customHeight="1" thickBot="1" x14ac:dyDescent="0.25">
      <c r="B45" s="49" t="s">
        <v>16</v>
      </c>
      <c r="C45" s="51">
        <f t="shared" si="0"/>
        <v>0.41133533705452985</v>
      </c>
      <c r="D45" s="51">
        <f t="shared" si="0"/>
        <v>0.26828252540396469</v>
      </c>
      <c r="E45" s="51">
        <f t="shared" si="0"/>
        <v>0.35852090032154343</v>
      </c>
      <c r="F45" s="51">
        <f t="shared" si="0"/>
        <v>0.39572555338817744</v>
      </c>
      <c r="G45" s="65"/>
      <c r="H45" s="65"/>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178</v>
      </c>
      <c r="D51" s="26" t="s">
        <v>179</v>
      </c>
      <c r="E51" s="26" t="s">
        <v>180</v>
      </c>
      <c r="F51" s="47" t="s">
        <v>181</v>
      </c>
      <c r="G51" s="26" t="s">
        <v>182</v>
      </c>
      <c r="H51" s="26" t="s">
        <v>187</v>
      </c>
      <c r="I51" s="26" t="s">
        <v>190</v>
      </c>
      <c r="J51" s="26" t="s">
        <v>195</v>
      </c>
      <c r="K51" s="20"/>
      <c r="L51" s="20"/>
      <c r="M51" s="20"/>
      <c r="N51" s="20"/>
      <c r="O51" s="20">
        <v>2023</v>
      </c>
      <c r="P51" s="20">
        <v>2024</v>
      </c>
      <c r="Q51" s="75">
        <v>45474</v>
      </c>
    </row>
    <row r="52" spans="1:23" ht="15" thickBot="1" x14ac:dyDescent="0.25">
      <c r="A52" s="20"/>
      <c r="B52" s="28" t="s">
        <v>30</v>
      </c>
      <c r="C52" s="63">
        <f>+C6/$O52*100000</f>
        <v>18.520016470361345</v>
      </c>
      <c r="D52" s="63">
        <f t="shared" ref="D52:F52" si="1">+D6/$O52*100000</f>
        <v>16.851958231821705</v>
      </c>
      <c r="E52" s="63">
        <f t="shared" si="1"/>
        <v>14.726897736147921</v>
      </c>
      <c r="F52" s="63">
        <f t="shared" si="1"/>
        <v>21.993233624580874</v>
      </c>
      <c r="G52" s="63">
        <f>+G6/$P52*100000</f>
        <v>21.819490987641078</v>
      </c>
      <c r="H52" s="63">
        <f>+H6/$Q52*100000</f>
        <v>28.591036448916061</v>
      </c>
      <c r="I52" s="63">
        <f>+I6/$Q52*100000</f>
        <v>22.289199582693499</v>
      </c>
      <c r="J52" s="63">
        <f>+J6/$Q52*100000</f>
        <v>27.137639838327797</v>
      </c>
      <c r="K52" s="20"/>
      <c r="L52" s="20"/>
      <c r="M52" s="20"/>
      <c r="N52" s="20"/>
      <c r="O52" s="20">
        <v>8752692</v>
      </c>
      <c r="P52" s="20">
        <v>8799472</v>
      </c>
      <c r="Q52" s="20">
        <v>8806956</v>
      </c>
    </row>
    <row r="53" spans="1:23" ht="15" thickBot="1" x14ac:dyDescent="0.25">
      <c r="A53" s="20"/>
      <c r="B53" s="28" t="s">
        <v>31</v>
      </c>
      <c r="C53" s="63">
        <f t="shared" ref="C53:F53" si="2">+C7/$O53*100000</f>
        <v>17.818680388790188</v>
      </c>
      <c r="D53" s="63">
        <f t="shared" si="2"/>
        <v>14.761919317909863</v>
      </c>
      <c r="E53" s="63">
        <f t="shared" si="2"/>
        <v>11.108717062467523</v>
      </c>
      <c r="F53" s="63">
        <f t="shared" si="2"/>
        <v>15.507470798612379</v>
      </c>
      <c r="G53" s="63">
        <f t="shared" ref="G53:G69" si="3">+G7/$P53*100000</f>
        <v>18.562435866784082</v>
      </c>
      <c r="H53" s="63">
        <f t="shared" ref="H53:J69" si="4">+H7/$Q53*100000</f>
        <v>21.287548045328386</v>
      </c>
      <c r="I53" s="63">
        <f t="shared" si="4"/>
        <v>14.612010330765477</v>
      </c>
      <c r="J53" s="63">
        <f t="shared" si="4"/>
        <v>20.916684838963779</v>
      </c>
      <c r="K53" s="20"/>
      <c r="L53" s="20"/>
      <c r="M53" s="20"/>
      <c r="N53" s="20"/>
      <c r="O53" s="20">
        <v>1341289</v>
      </c>
      <c r="P53" s="20">
        <v>1346806</v>
      </c>
      <c r="Q53" s="20">
        <v>1348206</v>
      </c>
    </row>
    <row r="54" spans="1:23" ht="15" thickBot="1" x14ac:dyDescent="0.25">
      <c r="A54" s="20"/>
      <c r="B54" s="28" t="s">
        <v>97</v>
      </c>
      <c r="C54" s="63">
        <f t="shared" ref="C54:F54" si="5">+C8/$O54*100000</f>
        <v>20.078325348388763</v>
      </c>
      <c r="D54" s="63">
        <f t="shared" si="5"/>
        <v>12.424706279943543</v>
      </c>
      <c r="E54" s="63">
        <f t="shared" si="5"/>
        <v>17.39458879192096</v>
      </c>
      <c r="F54" s="63">
        <f t="shared" si="5"/>
        <v>23.457845456533406</v>
      </c>
      <c r="G54" s="63">
        <f t="shared" si="3"/>
        <v>21.024904594536697</v>
      </c>
      <c r="H54" s="63">
        <f t="shared" si="4"/>
        <v>20.592876844696047</v>
      </c>
      <c r="I54" s="63">
        <f t="shared" si="4"/>
        <v>20.592876844696047</v>
      </c>
      <c r="J54" s="63">
        <f t="shared" si="4"/>
        <v>29.008235170653567</v>
      </c>
      <c r="K54" s="20"/>
      <c r="L54" s="20"/>
      <c r="M54" s="20"/>
      <c r="N54" s="20"/>
      <c r="O54" s="20">
        <v>1006060</v>
      </c>
      <c r="P54" s="20">
        <v>1008328</v>
      </c>
      <c r="Q54" s="20">
        <v>1010058</v>
      </c>
    </row>
    <row r="55" spans="1:23" ht="15" thickBot="1" x14ac:dyDescent="0.25">
      <c r="A55" s="20"/>
      <c r="B55" s="28" t="s">
        <v>26</v>
      </c>
      <c r="C55" s="63">
        <f t="shared" ref="C55:F55" si="6">+C9/$O55*100000</f>
        <v>20.745413280039937</v>
      </c>
      <c r="D55" s="63">
        <f t="shared" si="6"/>
        <v>22.067830062831327</v>
      </c>
      <c r="E55" s="63">
        <f t="shared" si="6"/>
        <v>19.009741252626238</v>
      </c>
      <c r="F55" s="63">
        <f t="shared" si="6"/>
        <v>20.993366426813324</v>
      </c>
      <c r="G55" s="63">
        <f t="shared" si="3"/>
        <v>24.633216271535833</v>
      </c>
      <c r="H55" s="63">
        <f t="shared" si="4"/>
        <v>30.916716983690826</v>
      </c>
      <c r="I55" s="63">
        <f t="shared" si="4"/>
        <v>23.005912115801266</v>
      </c>
      <c r="J55" s="63">
        <f t="shared" si="4"/>
        <v>30.351659493127286</v>
      </c>
      <c r="K55" s="20"/>
      <c r="L55" s="20"/>
      <c r="M55" s="20"/>
      <c r="N55" s="20"/>
      <c r="O55" s="20">
        <v>1209906</v>
      </c>
      <c r="P55" s="20">
        <v>1234106</v>
      </c>
      <c r="Q55" s="20">
        <v>1238812</v>
      </c>
    </row>
    <row r="56" spans="1:23" ht="15" thickBot="1" x14ac:dyDescent="0.25">
      <c r="A56" s="20"/>
      <c r="B56" s="28" t="s">
        <v>8</v>
      </c>
      <c r="C56" s="63">
        <f t="shared" ref="C56:F56" si="7">+C10/$O56*100000</f>
        <v>24.581837636962408</v>
      </c>
      <c r="D56" s="63">
        <f t="shared" si="7"/>
        <v>25.892266481579892</v>
      </c>
      <c r="E56" s="63">
        <f t="shared" si="7"/>
        <v>24.355901629269738</v>
      </c>
      <c r="F56" s="63">
        <f t="shared" si="7"/>
        <v>24.355901629269738</v>
      </c>
      <c r="G56" s="63">
        <f t="shared" si="3"/>
        <v>27.135273802946141</v>
      </c>
      <c r="H56" s="63">
        <f t="shared" si="4"/>
        <v>31.69893844173005</v>
      </c>
      <c r="I56" s="63">
        <f t="shared" si="4"/>
        <v>34.236634356306752</v>
      </c>
      <c r="J56" s="63">
        <f t="shared" si="4"/>
        <v>43.58604035737882</v>
      </c>
      <c r="L56" s="20"/>
      <c r="M56" s="20"/>
      <c r="N56" s="20"/>
      <c r="O56" s="20">
        <v>2213016</v>
      </c>
      <c r="P56" s="20">
        <v>2240626</v>
      </c>
      <c r="Q56" s="20">
        <v>2246132</v>
      </c>
    </row>
    <row r="57" spans="1:23" ht="15" thickBot="1" x14ac:dyDescent="0.25">
      <c r="A57" s="20"/>
      <c r="B57" s="28" t="s">
        <v>9</v>
      </c>
      <c r="C57" s="63">
        <f t="shared" ref="C57:F57" si="8">+C11/$O57*100000</f>
        <v>8.4978084152097164</v>
      </c>
      <c r="D57" s="63">
        <f t="shared" si="8"/>
        <v>12.406800286206186</v>
      </c>
      <c r="E57" s="63">
        <f t="shared" si="8"/>
        <v>20.904608701415903</v>
      </c>
      <c r="F57" s="63">
        <f t="shared" si="8"/>
        <v>17.505485335332018</v>
      </c>
      <c r="G57" s="63">
        <f t="shared" si="3"/>
        <v>15.905137697883601</v>
      </c>
      <c r="H57" s="63">
        <f t="shared" si="4"/>
        <v>21.976312915648148</v>
      </c>
      <c r="I57" s="63">
        <f t="shared" si="4"/>
        <v>14.031030553836896</v>
      </c>
      <c r="J57" s="63">
        <f t="shared" si="4"/>
        <v>16.904856088960113</v>
      </c>
      <c r="L57" s="20"/>
      <c r="M57" s="20"/>
      <c r="N57" s="20"/>
      <c r="O57" s="20">
        <v>588387</v>
      </c>
      <c r="P57" s="20">
        <v>591004</v>
      </c>
      <c r="Q57" s="20">
        <v>591546</v>
      </c>
    </row>
    <row r="58" spans="1:23" ht="15" thickBot="1" x14ac:dyDescent="0.25">
      <c r="A58" s="20"/>
      <c r="B58" s="28" t="s">
        <v>168</v>
      </c>
      <c r="C58" s="63">
        <f t="shared" ref="C58:F58" si="9">+C12/$O58*100000</f>
        <v>11.284962933721189</v>
      </c>
      <c r="D58" s="63">
        <f t="shared" si="9"/>
        <v>14.137667318453683</v>
      </c>
      <c r="E58" s="63">
        <f t="shared" si="9"/>
        <v>11.578623679208357</v>
      </c>
      <c r="F58" s="63">
        <f t="shared" si="9"/>
        <v>15.899631791376693</v>
      </c>
      <c r="G58" s="63">
        <f t="shared" si="3"/>
        <v>17.161209471815642</v>
      </c>
      <c r="H58" s="63">
        <f t="shared" si="4"/>
        <v>20.415668021156993</v>
      </c>
      <c r="I58" s="63">
        <f t="shared" si="4"/>
        <v>18.909594150743771</v>
      </c>
      <c r="J58" s="63">
        <f t="shared" si="4"/>
        <v>22.005412662148725</v>
      </c>
      <c r="L58" s="20"/>
      <c r="M58" s="20"/>
      <c r="N58" s="20"/>
      <c r="O58" s="20">
        <v>2383703</v>
      </c>
      <c r="P58" s="20">
        <v>2389109</v>
      </c>
      <c r="Q58" s="20">
        <v>2390321</v>
      </c>
    </row>
    <row r="59" spans="1:23" ht="15" thickBot="1" x14ac:dyDescent="0.25">
      <c r="A59" s="20"/>
      <c r="B59" s="28" t="s">
        <v>28</v>
      </c>
      <c r="C59" s="63">
        <f t="shared" ref="C59:F59" si="10">+C13/$O59*100000</f>
        <v>10.700134255496174</v>
      </c>
      <c r="D59" s="63">
        <f t="shared" si="10"/>
        <v>19.001135269849708</v>
      </c>
      <c r="E59" s="63">
        <f t="shared" si="10"/>
        <v>18.041481973392653</v>
      </c>
      <c r="F59" s="63">
        <f t="shared" si="10"/>
        <v>15.834279391541424</v>
      </c>
      <c r="G59" s="63">
        <f t="shared" si="3"/>
        <v>18.967592513362881</v>
      </c>
      <c r="H59" s="63">
        <f t="shared" si="4"/>
        <v>24.959429064922986</v>
      </c>
      <c r="I59" s="63">
        <f t="shared" si="4"/>
        <v>19.407616896489547</v>
      </c>
      <c r="J59" s="63">
        <f t="shared" si="4"/>
        <v>31.650074498676108</v>
      </c>
      <c r="L59" s="20"/>
      <c r="M59" s="20"/>
      <c r="N59" s="20"/>
      <c r="O59" s="20">
        <v>2084086</v>
      </c>
      <c r="P59" s="20">
        <v>2103588</v>
      </c>
      <c r="Q59" s="20">
        <v>2107420</v>
      </c>
    </row>
    <row r="60" spans="1:23" ht="15" thickBot="1" x14ac:dyDescent="0.25">
      <c r="A60" s="20"/>
      <c r="B60" s="28" t="s">
        <v>18</v>
      </c>
      <c r="C60" s="63">
        <f t="shared" ref="C60:F60" si="11">+C14/$O60*100000</f>
        <v>29.549619505937955</v>
      </c>
      <c r="D60" s="63">
        <f t="shared" si="11"/>
        <v>51.556809364964117</v>
      </c>
      <c r="E60" s="63">
        <f t="shared" si="11"/>
        <v>32.877906413887281</v>
      </c>
      <c r="F60" s="63">
        <f t="shared" si="11"/>
        <v>38.825795564975436</v>
      </c>
      <c r="G60" s="63">
        <f t="shared" si="3"/>
        <v>42.465933085076692</v>
      </c>
      <c r="H60" s="63">
        <f t="shared" si="4"/>
        <v>46.416911868599861</v>
      </c>
      <c r="I60" s="63">
        <f t="shared" si="4"/>
        <v>39.339727175149783</v>
      </c>
      <c r="J60" s="63">
        <f t="shared" si="4"/>
        <v>45.846770895046959</v>
      </c>
      <c r="L60" s="20"/>
      <c r="M60" s="20"/>
      <c r="N60" s="20"/>
      <c r="O60" s="20">
        <v>7901963</v>
      </c>
      <c r="P60" s="20">
        <v>8044095</v>
      </c>
      <c r="Q60" s="20">
        <v>8068180</v>
      </c>
    </row>
    <row r="61" spans="1:23" ht="15" thickBot="1" x14ac:dyDescent="0.25">
      <c r="A61" s="20"/>
      <c r="B61" s="28" t="s">
        <v>169</v>
      </c>
      <c r="C61" s="63">
        <f t="shared" ref="C61:F61" si="12">+C15/$O61*100000</f>
        <v>23.791288477520492</v>
      </c>
      <c r="D61" s="63">
        <f t="shared" si="12"/>
        <v>27.798040525708874</v>
      </c>
      <c r="E61" s="63">
        <f t="shared" si="12"/>
        <v>22.525998357039949</v>
      </c>
      <c r="F61" s="63">
        <f t="shared" si="12"/>
        <v>30.903752639615661</v>
      </c>
      <c r="G61" s="63">
        <f t="shared" si="3"/>
        <v>29.353732710192489</v>
      </c>
      <c r="H61" s="63">
        <f t="shared" si="4"/>
        <v>37.430198557314014</v>
      </c>
      <c r="I61" s="63">
        <f t="shared" si="4"/>
        <v>31.683189008135187</v>
      </c>
      <c r="J61" s="63">
        <f t="shared" si="4"/>
        <v>34.444739051247097</v>
      </c>
      <c r="L61" s="20"/>
      <c r="M61" s="20"/>
      <c r="N61" s="20"/>
      <c r="O61" s="20">
        <v>5216195</v>
      </c>
      <c r="P61" s="20">
        <v>5338333</v>
      </c>
      <c r="Q61" s="20">
        <v>5359309</v>
      </c>
    </row>
    <row r="62" spans="1:23" ht="15" thickBot="1" x14ac:dyDescent="0.25">
      <c r="A62" s="20"/>
      <c r="B62" s="28" t="s">
        <v>15</v>
      </c>
      <c r="C62" s="63">
        <f t="shared" ref="C62:F62" si="13">+C16/$O62*100000</f>
        <v>9.9591579674212234</v>
      </c>
      <c r="D62" s="63">
        <f t="shared" si="13"/>
        <v>20.961656293334194</v>
      </c>
      <c r="E62" s="63">
        <f t="shared" si="13"/>
        <v>14.511915895385211</v>
      </c>
      <c r="F62" s="63">
        <f t="shared" si="13"/>
        <v>15.175859759879959</v>
      </c>
      <c r="G62" s="63">
        <f t="shared" si="3"/>
        <v>15.871658160598372</v>
      </c>
      <c r="H62" s="63">
        <f t="shared" si="4"/>
        <v>25.287550824649848</v>
      </c>
      <c r="I62" s="63">
        <f t="shared" si="4"/>
        <v>19.678657972565858</v>
      </c>
      <c r="J62" s="63">
        <f t="shared" si="4"/>
        <v>23.196099252686327</v>
      </c>
      <c r="L62" s="20"/>
      <c r="M62" s="20"/>
      <c r="N62" s="20"/>
      <c r="O62" s="20">
        <v>1054306</v>
      </c>
      <c r="P62" s="20">
        <v>1052190</v>
      </c>
      <c r="Q62" s="20">
        <v>1051901</v>
      </c>
    </row>
    <row r="63" spans="1:23" ht="15" thickBot="1" x14ac:dyDescent="0.25">
      <c r="A63" s="20"/>
      <c r="B63" s="28" t="s">
        <v>10</v>
      </c>
      <c r="C63" s="63">
        <f t="shared" ref="C63:F63" si="14">+C17/$O63*100000</f>
        <v>12.558234645613286</v>
      </c>
      <c r="D63" s="63">
        <f t="shared" si="14"/>
        <v>20.374716976658725</v>
      </c>
      <c r="E63" s="63">
        <f t="shared" si="14"/>
        <v>14.040032243915741</v>
      </c>
      <c r="F63" s="63">
        <f t="shared" si="14"/>
        <v>20.782211316191898</v>
      </c>
      <c r="G63" s="63">
        <f t="shared" si="3"/>
        <v>22.430597256224306</v>
      </c>
      <c r="H63" s="63">
        <f t="shared" si="4"/>
        <v>23.679760971099242</v>
      </c>
      <c r="I63" s="63">
        <f t="shared" si="4"/>
        <v>18.286242871597697</v>
      </c>
      <c r="J63" s="63">
        <f t="shared" si="4"/>
        <v>21.38936287405064</v>
      </c>
      <c r="L63" s="20"/>
      <c r="M63" s="20"/>
      <c r="N63" s="20"/>
      <c r="O63" s="20">
        <v>2699424</v>
      </c>
      <c r="P63" s="20">
        <v>2706125</v>
      </c>
      <c r="Q63" s="20">
        <v>2706953</v>
      </c>
    </row>
    <row r="64" spans="1:23" ht="15" thickBot="1" x14ac:dyDescent="0.25">
      <c r="A64" s="20"/>
      <c r="B64" s="28" t="s">
        <v>98</v>
      </c>
      <c r="C64" s="63">
        <f t="shared" ref="C64:F64" si="15">+C18/$O64*100000</f>
        <v>17.331443706350338</v>
      </c>
      <c r="D64" s="63">
        <f t="shared" si="15"/>
        <v>20.605645917877478</v>
      </c>
      <c r="E64" s="63">
        <f t="shared" si="15"/>
        <v>18.088148217458833</v>
      </c>
      <c r="F64" s="63">
        <f t="shared" si="15"/>
        <v>21.769806704198238</v>
      </c>
      <c r="G64" s="63">
        <f t="shared" si="3"/>
        <v>31.209623882087627</v>
      </c>
      <c r="H64" s="63">
        <f t="shared" si="4"/>
        <v>29.668288977068848</v>
      </c>
      <c r="I64" s="63">
        <f t="shared" si="4"/>
        <v>25.205294216908062</v>
      </c>
      <c r="J64" s="63">
        <f t="shared" si="4"/>
        <v>44.8991441109509</v>
      </c>
      <c r="L64" s="20"/>
      <c r="M64" s="20"/>
      <c r="N64" s="20"/>
      <c r="O64" s="20">
        <v>6871903</v>
      </c>
      <c r="P64" s="20">
        <v>7033087</v>
      </c>
      <c r="Q64" s="20">
        <v>7058041</v>
      </c>
    </row>
    <row r="65" spans="1:23" ht="15" thickBot="1" x14ac:dyDescent="0.25">
      <c r="A65" s="20"/>
      <c r="B65" s="28" t="s">
        <v>99</v>
      </c>
      <c r="C65" s="63">
        <f t="shared" ref="C65:F65" si="16">+C19/$O65*100000</f>
        <v>23.136034728541489</v>
      </c>
      <c r="D65" s="63">
        <f t="shared" si="16"/>
        <v>23.909384078799143</v>
      </c>
      <c r="E65" s="63">
        <f t="shared" si="16"/>
        <v>22.104902261531283</v>
      </c>
      <c r="F65" s="63">
        <f t="shared" si="16"/>
        <v>33.640696736207957</v>
      </c>
      <c r="G65" s="63">
        <f t="shared" si="3"/>
        <v>34.085612119724438</v>
      </c>
      <c r="H65" s="63">
        <f t="shared" si="4"/>
        <v>47.169481916566518</v>
      </c>
      <c r="I65" s="63">
        <f t="shared" si="4"/>
        <v>35.869121511251791</v>
      </c>
      <c r="J65" s="63">
        <f t="shared" si="4"/>
        <v>47.359937429015645</v>
      </c>
      <c r="L65" s="20"/>
      <c r="M65" s="20"/>
      <c r="N65" s="20"/>
      <c r="O65" s="20">
        <v>1551692</v>
      </c>
      <c r="P65" s="20">
        <v>1572511</v>
      </c>
      <c r="Q65" s="20">
        <v>1575171</v>
      </c>
    </row>
    <row r="66" spans="1:23" ht="15" thickBot="1" x14ac:dyDescent="0.25">
      <c r="A66" s="20"/>
      <c r="B66" s="28" t="s">
        <v>100</v>
      </c>
      <c r="C66" s="63">
        <f t="shared" ref="C66:F66" si="17">+C20/$O66*100000</f>
        <v>15.918947266627489</v>
      </c>
      <c r="D66" s="63">
        <f t="shared" si="17"/>
        <v>16.067722474726814</v>
      </c>
      <c r="E66" s="63">
        <f t="shared" si="17"/>
        <v>14.877520809932234</v>
      </c>
      <c r="F66" s="63">
        <f t="shared" si="17"/>
        <v>18.745676220514614</v>
      </c>
      <c r="G66" s="63">
        <f t="shared" si="3"/>
        <v>15.459796431290039</v>
      </c>
      <c r="H66" s="63">
        <f t="shared" si="4"/>
        <v>19.550313392993637</v>
      </c>
      <c r="I66" s="63">
        <f t="shared" si="4"/>
        <v>16.022437292002305</v>
      </c>
      <c r="J66" s="63">
        <f t="shared" si="4"/>
        <v>19.697308230534944</v>
      </c>
      <c r="L66" s="20"/>
      <c r="M66" s="20"/>
      <c r="N66" s="20"/>
      <c r="O66" s="20">
        <v>672155</v>
      </c>
      <c r="P66" s="20">
        <v>679181</v>
      </c>
      <c r="Q66" s="20">
        <v>680296</v>
      </c>
    </row>
    <row r="67" spans="1:23" ht="15" thickBot="1" x14ac:dyDescent="0.25">
      <c r="A67" s="20"/>
      <c r="B67" s="28" t="s">
        <v>29</v>
      </c>
      <c r="C67" s="63">
        <f t="shared" ref="C67:F67" si="18">+C21/$O67*100000</f>
        <v>9.3398823806502911</v>
      </c>
      <c r="D67" s="63">
        <f t="shared" si="18"/>
        <v>13.851902854394391</v>
      </c>
      <c r="E67" s="63">
        <f t="shared" si="18"/>
        <v>6.8131509153535932</v>
      </c>
      <c r="F67" s="63">
        <f t="shared" si="18"/>
        <v>9.8813248374995819</v>
      </c>
      <c r="G67" s="63">
        <f t="shared" si="3"/>
        <v>14.484798585063887</v>
      </c>
      <c r="H67" s="63">
        <f t="shared" si="4"/>
        <v>13.074769322113511</v>
      </c>
      <c r="I67" s="63">
        <f t="shared" si="4"/>
        <v>10.567279315132836</v>
      </c>
      <c r="J67" s="63">
        <f t="shared" si="4"/>
        <v>16.343461652641889</v>
      </c>
      <c r="L67" s="20"/>
      <c r="M67" s="20"/>
      <c r="N67" s="20"/>
      <c r="O67" s="20">
        <v>2216302</v>
      </c>
      <c r="P67" s="20">
        <v>2229924</v>
      </c>
      <c r="Q67" s="20">
        <v>2233309</v>
      </c>
    </row>
    <row r="68" spans="1:23" ht="15" thickBot="1" x14ac:dyDescent="0.25">
      <c r="A68" s="20"/>
      <c r="B68" s="28" t="s">
        <v>11</v>
      </c>
      <c r="C68" s="63">
        <f t="shared" ref="C68:F68" si="19">+C22/$O68*100000</f>
        <v>10.239479710315811</v>
      </c>
      <c r="D68" s="63">
        <f t="shared" si="19"/>
        <v>20.168672156682657</v>
      </c>
      <c r="E68" s="63">
        <f t="shared" si="19"/>
        <v>9.6189051824178833</v>
      </c>
      <c r="F68" s="63">
        <f t="shared" si="19"/>
        <v>16.445224989295088</v>
      </c>
      <c r="G68" s="63">
        <f t="shared" si="3"/>
        <v>10.791843832769588</v>
      </c>
      <c r="H68" s="63">
        <f t="shared" si="4"/>
        <v>16.909341335038615</v>
      </c>
      <c r="I68" s="63">
        <f t="shared" si="4"/>
        <v>14.142358207486842</v>
      </c>
      <c r="J68" s="63">
        <f t="shared" si="4"/>
        <v>19.061439323134437</v>
      </c>
      <c r="L68" s="20"/>
      <c r="M68" s="20"/>
      <c r="N68" s="20"/>
      <c r="O68" s="20">
        <v>322282</v>
      </c>
      <c r="P68" s="20">
        <v>324319</v>
      </c>
      <c r="Q68" s="20">
        <v>325264</v>
      </c>
    </row>
    <row r="69" spans="1:23" ht="15" thickBot="1" x14ac:dyDescent="0.25">
      <c r="A69" s="20"/>
      <c r="B69" s="49" t="s">
        <v>16</v>
      </c>
      <c r="C69" s="64">
        <f t="shared" ref="C69:F69" si="20">+C23/$O69*100000</f>
        <v>19.373879713620116</v>
      </c>
      <c r="D69" s="64">
        <f t="shared" si="20"/>
        <v>24.968097879102956</v>
      </c>
      <c r="E69" s="64">
        <f t="shared" si="20"/>
        <v>19.402994603700698</v>
      </c>
      <c r="F69" s="64">
        <f t="shared" si="20"/>
        <v>24.520976352865482</v>
      </c>
      <c r="G69" s="64">
        <f t="shared" si="3"/>
        <v>27.001936466833989</v>
      </c>
      <c r="H69" s="64">
        <f t="shared" si="4"/>
        <v>31.204227643109459</v>
      </c>
      <c r="I69" s="64">
        <f t="shared" si="4"/>
        <v>25.974491717108585</v>
      </c>
      <c r="J69" s="64">
        <f>+J23/$Q69*100000</f>
        <v>33.724829206189817</v>
      </c>
      <c r="L69" s="20"/>
      <c r="M69" s="20"/>
      <c r="N69" s="20"/>
      <c r="O69" s="20">
        <v>48085361</v>
      </c>
      <c r="P69" s="20">
        <v>48692804</v>
      </c>
      <c r="Q69" s="20">
        <v>48797875</v>
      </c>
    </row>
    <row r="70" spans="1:23" ht="13.5" thickBot="1" x14ac:dyDescent="0.25">
      <c r="A70" s="20"/>
      <c r="B70" s="20"/>
      <c r="C70" s="63"/>
      <c r="D70" s="63"/>
      <c r="E70" s="63"/>
      <c r="F70" s="63"/>
      <c r="G70" s="63"/>
      <c r="H70" s="20"/>
      <c r="I70" s="20"/>
      <c r="R70" s="20"/>
      <c r="S70" s="20"/>
      <c r="T70" s="20"/>
      <c r="U70" s="20"/>
      <c r="V70" s="20"/>
      <c r="W70" s="20"/>
    </row>
    <row r="71" spans="1:23" ht="13.5" thickBot="1" x14ac:dyDescent="0.25">
      <c r="A71" s="20"/>
      <c r="B71" s="20"/>
      <c r="C71" s="63"/>
      <c r="D71" s="63"/>
      <c r="E71" s="63"/>
      <c r="F71" s="63"/>
      <c r="G71" s="63"/>
      <c r="H71" s="20"/>
      <c r="I71" s="20"/>
      <c r="R71" s="20"/>
      <c r="S71" s="20"/>
      <c r="T71" s="20"/>
      <c r="U71" s="20"/>
      <c r="V71" s="20"/>
      <c r="W71" s="20"/>
    </row>
    <row r="72" spans="1:23" ht="13.5" thickBot="1" x14ac:dyDescent="0.25">
      <c r="A72" s="20"/>
      <c r="B72" s="20"/>
      <c r="C72" s="63"/>
      <c r="D72" s="63"/>
      <c r="E72" s="63"/>
      <c r="F72" s="63"/>
      <c r="G72" s="63"/>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topLeftCell="B1" zoomScaleNormal="100" workbookViewId="0">
      <selection activeCell="B1" sqref="B1"/>
    </sheetView>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177</v>
      </c>
      <c r="D5" s="61" t="s">
        <v>179</v>
      </c>
      <c r="E5" s="61" t="s">
        <v>180</v>
      </c>
      <c r="F5" s="47" t="s">
        <v>181</v>
      </c>
      <c r="G5" s="26" t="s">
        <v>182</v>
      </c>
      <c r="H5" s="26" t="s">
        <v>187</v>
      </c>
      <c r="I5" s="26" t="s">
        <v>190</v>
      </c>
      <c r="J5" s="26" t="s">
        <v>195</v>
      </c>
    </row>
    <row r="6" spans="2:14" ht="17.100000000000001" customHeight="1" thickBot="1" x14ac:dyDescent="0.25">
      <c r="B6" s="28" t="s">
        <v>30</v>
      </c>
      <c r="C6" s="29">
        <v>1017</v>
      </c>
      <c r="D6" s="52">
        <v>861</v>
      </c>
      <c r="E6" s="52">
        <v>518</v>
      </c>
      <c r="F6" s="52">
        <v>746</v>
      </c>
      <c r="G6" s="29">
        <v>1194</v>
      </c>
      <c r="H6" s="29">
        <v>1751</v>
      </c>
      <c r="I6" s="29">
        <v>1433</v>
      </c>
      <c r="J6" s="29">
        <v>1628</v>
      </c>
    </row>
    <row r="7" spans="2:14" ht="17.100000000000001" customHeight="1" thickBot="1" x14ac:dyDescent="0.25">
      <c r="B7" s="28" t="s">
        <v>31</v>
      </c>
      <c r="C7" s="29">
        <v>170</v>
      </c>
      <c r="D7" s="52">
        <v>118</v>
      </c>
      <c r="E7" s="52">
        <v>112</v>
      </c>
      <c r="F7" s="52">
        <v>138</v>
      </c>
      <c r="G7" s="29">
        <v>186</v>
      </c>
      <c r="H7" s="29">
        <v>209</v>
      </c>
      <c r="I7" s="29">
        <v>148</v>
      </c>
      <c r="J7" s="29">
        <v>164</v>
      </c>
    </row>
    <row r="8" spans="2:14" ht="17.100000000000001" customHeight="1" thickBot="1" x14ac:dyDescent="0.25">
      <c r="B8" s="28" t="s">
        <v>97</v>
      </c>
      <c r="C8" s="29">
        <v>142</v>
      </c>
      <c r="D8" s="52">
        <v>120</v>
      </c>
      <c r="E8" s="52">
        <v>123</v>
      </c>
      <c r="F8" s="52">
        <v>186</v>
      </c>
      <c r="G8" s="29">
        <v>196</v>
      </c>
      <c r="H8" s="29">
        <v>260</v>
      </c>
      <c r="I8" s="29">
        <v>173</v>
      </c>
      <c r="J8" s="29">
        <v>252</v>
      </c>
    </row>
    <row r="9" spans="2:14" ht="17.100000000000001" customHeight="1" thickBot="1" x14ac:dyDescent="0.25">
      <c r="B9" s="28" t="s">
        <v>26</v>
      </c>
      <c r="C9" s="29">
        <v>225</v>
      </c>
      <c r="D9" s="52">
        <v>214</v>
      </c>
      <c r="E9" s="52">
        <v>278</v>
      </c>
      <c r="F9" s="52">
        <v>252</v>
      </c>
      <c r="G9" s="29">
        <v>133</v>
      </c>
      <c r="H9" s="29">
        <v>383</v>
      </c>
      <c r="I9" s="29">
        <v>220</v>
      </c>
      <c r="J9" s="29">
        <v>198</v>
      </c>
    </row>
    <row r="10" spans="2:14" ht="17.100000000000001" customHeight="1" thickBot="1" x14ac:dyDescent="0.25">
      <c r="B10" s="28" t="s">
        <v>8</v>
      </c>
      <c r="C10" s="29">
        <v>72</v>
      </c>
      <c r="D10" s="52">
        <v>474</v>
      </c>
      <c r="E10" s="52">
        <v>459</v>
      </c>
      <c r="F10" s="52">
        <v>281</v>
      </c>
      <c r="G10" s="29">
        <v>586</v>
      </c>
      <c r="H10" s="29">
        <v>656</v>
      </c>
      <c r="I10" s="29">
        <v>685</v>
      </c>
      <c r="J10" s="29">
        <v>401</v>
      </c>
    </row>
    <row r="11" spans="2:14" ht="17.100000000000001" customHeight="1" thickBot="1" x14ac:dyDescent="0.25">
      <c r="B11" s="28" t="s">
        <v>9</v>
      </c>
      <c r="C11" s="29">
        <v>20</v>
      </c>
      <c r="D11" s="52">
        <v>9</v>
      </c>
      <c r="E11" s="52">
        <v>46</v>
      </c>
      <c r="F11" s="52">
        <v>109</v>
      </c>
      <c r="G11" s="29">
        <v>89</v>
      </c>
      <c r="H11" s="29">
        <v>44</v>
      </c>
      <c r="I11" s="29">
        <v>89</v>
      </c>
      <c r="J11" s="29">
        <v>97</v>
      </c>
    </row>
    <row r="12" spans="2:14" ht="17.100000000000001" customHeight="1" thickBot="1" x14ac:dyDescent="0.25">
      <c r="B12" s="28" t="s">
        <v>32</v>
      </c>
      <c r="C12" s="29">
        <v>200</v>
      </c>
      <c r="D12" s="52">
        <v>219</v>
      </c>
      <c r="E12" s="52">
        <v>245</v>
      </c>
      <c r="F12" s="52">
        <v>320</v>
      </c>
      <c r="G12" s="29">
        <v>314</v>
      </c>
      <c r="H12" s="29">
        <v>335</v>
      </c>
      <c r="I12" s="29">
        <v>324</v>
      </c>
      <c r="J12" s="29">
        <v>399</v>
      </c>
    </row>
    <row r="13" spans="2:14" ht="17.100000000000001" customHeight="1" thickBot="1" x14ac:dyDescent="0.25">
      <c r="B13" s="28" t="s">
        <v>28</v>
      </c>
      <c r="C13" s="29">
        <v>117</v>
      </c>
      <c r="D13" s="52">
        <v>136</v>
      </c>
      <c r="E13" s="52">
        <v>276</v>
      </c>
      <c r="F13" s="52">
        <v>398</v>
      </c>
      <c r="G13" s="29">
        <v>302</v>
      </c>
      <c r="H13" s="29">
        <v>361</v>
      </c>
      <c r="I13" s="29">
        <v>271</v>
      </c>
      <c r="J13" s="29">
        <v>374</v>
      </c>
    </row>
    <row r="14" spans="2:14" ht="17.100000000000001" customHeight="1" thickBot="1" x14ac:dyDescent="0.25">
      <c r="B14" s="28" t="s">
        <v>18</v>
      </c>
      <c r="C14" s="29">
        <v>1660</v>
      </c>
      <c r="D14" s="52">
        <v>3330</v>
      </c>
      <c r="E14" s="52">
        <v>1775</v>
      </c>
      <c r="F14" s="52">
        <v>2584</v>
      </c>
      <c r="G14" s="29">
        <v>3012</v>
      </c>
      <c r="H14" s="29">
        <v>3219</v>
      </c>
      <c r="I14" s="29">
        <v>2798</v>
      </c>
      <c r="J14" s="29">
        <v>3669</v>
      </c>
    </row>
    <row r="15" spans="2:14" ht="17.100000000000001" customHeight="1" thickBot="1" x14ac:dyDescent="0.25">
      <c r="B15" s="28" t="s">
        <v>27</v>
      </c>
      <c r="C15" s="29">
        <v>722</v>
      </c>
      <c r="D15" s="52">
        <v>1410</v>
      </c>
      <c r="E15" s="52">
        <v>764</v>
      </c>
      <c r="F15" s="52">
        <v>1149</v>
      </c>
      <c r="G15" s="29">
        <v>1334</v>
      </c>
      <c r="H15" s="29">
        <v>1504</v>
      </c>
      <c r="I15" s="29">
        <v>1346</v>
      </c>
      <c r="J15" s="29">
        <v>1401</v>
      </c>
    </row>
    <row r="16" spans="2:14" ht="17.100000000000001" customHeight="1" thickBot="1" x14ac:dyDescent="0.25">
      <c r="B16" s="28" t="s">
        <v>15</v>
      </c>
      <c r="C16" s="29">
        <v>33</v>
      </c>
      <c r="D16" s="52">
        <v>80</v>
      </c>
      <c r="E16" s="52">
        <v>70</v>
      </c>
      <c r="F16" s="52">
        <v>91</v>
      </c>
      <c r="G16" s="29">
        <v>138</v>
      </c>
      <c r="H16" s="29">
        <v>136</v>
      </c>
      <c r="I16" s="29">
        <v>121</v>
      </c>
      <c r="J16" s="29">
        <v>151</v>
      </c>
    </row>
    <row r="17" spans="2:10" ht="17.100000000000001" customHeight="1" thickBot="1" x14ac:dyDescent="0.25">
      <c r="B17" s="28" t="s">
        <v>10</v>
      </c>
      <c r="C17" s="29">
        <v>143</v>
      </c>
      <c r="D17" s="52">
        <v>469</v>
      </c>
      <c r="E17" s="52">
        <v>253</v>
      </c>
      <c r="F17" s="52">
        <v>248</v>
      </c>
      <c r="G17" s="29">
        <v>315</v>
      </c>
      <c r="H17" s="29">
        <v>489</v>
      </c>
      <c r="I17" s="29">
        <v>448</v>
      </c>
      <c r="J17" s="29">
        <v>443</v>
      </c>
    </row>
    <row r="18" spans="2:10" ht="17.100000000000001" customHeight="1" thickBot="1" x14ac:dyDescent="0.25">
      <c r="B18" s="28" t="s">
        <v>98</v>
      </c>
      <c r="C18" s="29">
        <v>699</v>
      </c>
      <c r="D18" s="52">
        <v>1071</v>
      </c>
      <c r="E18" s="52">
        <v>881</v>
      </c>
      <c r="F18" s="52">
        <v>1165</v>
      </c>
      <c r="G18" s="29">
        <v>1432</v>
      </c>
      <c r="H18" s="29">
        <v>1548</v>
      </c>
      <c r="I18" s="29">
        <v>1045</v>
      </c>
      <c r="J18" s="29">
        <v>2104</v>
      </c>
    </row>
    <row r="19" spans="2:10" ht="17.100000000000001" customHeight="1" thickBot="1" x14ac:dyDescent="0.25">
      <c r="B19" s="28" t="s">
        <v>99</v>
      </c>
      <c r="C19" s="29">
        <v>192</v>
      </c>
      <c r="D19" s="52">
        <v>222</v>
      </c>
      <c r="E19" s="52">
        <v>331</v>
      </c>
      <c r="F19" s="52">
        <v>345</v>
      </c>
      <c r="G19" s="29">
        <v>503</v>
      </c>
      <c r="H19" s="29">
        <v>496</v>
      </c>
      <c r="I19" s="29">
        <v>505</v>
      </c>
      <c r="J19" s="29">
        <v>607</v>
      </c>
    </row>
    <row r="20" spans="2:10" ht="17.100000000000001" customHeight="1" thickBot="1" x14ac:dyDescent="0.25">
      <c r="B20" s="28" t="s">
        <v>100</v>
      </c>
      <c r="C20" s="29">
        <v>3</v>
      </c>
      <c r="D20" s="52">
        <v>95</v>
      </c>
      <c r="E20" s="52">
        <v>84</v>
      </c>
      <c r="F20" s="52">
        <v>82</v>
      </c>
      <c r="G20" s="29">
        <v>92</v>
      </c>
      <c r="H20" s="29">
        <v>102</v>
      </c>
      <c r="I20" s="29">
        <v>22</v>
      </c>
      <c r="J20" s="29">
        <v>99</v>
      </c>
    </row>
    <row r="21" spans="2:10" ht="17.100000000000001" customHeight="1" thickBot="1" x14ac:dyDescent="0.25">
      <c r="B21" s="28" t="s">
        <v>29</v>
      </c>
      <c r="C21" s="29">
        <v>189</v>
      </c>
      <c r="D21" s="52">
        <v>137</v>
      </c>
      <c r="E21" s="52">
        <v>110</v>
      </c>
      <c r="F21" s="52">
        <v>110</v>
      </c>
      <c r="G21" s="29">
        <v>285</v>
      </c>
      <c r="H21" s="29">
        <v>296</v>
      </c>
      <c r="I21" s="29">
        <v>238</v>
      </c>
      <c r="J21" s="29">
        <v>265</v>
      </c>
    </row>
    <row r="22" spans="2:10" ht="17.100000000000001" customHeight="1" thickBot="1" x14ac:dyDescent="0.25">
      <c r="B22" s="28" t="s">
        <v>11</v>
      </c>
      <c r="C22" s="29">
        <v>19</v>
      </c>
      <c r="D22" s="29">
        <v>61</v>
      </c>
      <c r="E22" s="29">
        <v>32</v>
      </c>
      <c r="F22" s="29">
        <v>34</v>
      </c>
      <c r="G22" s="1">
        <v>38</v>
      </c>
      <c r="H22" s="1">
        <v>28</v>
      </c>
      <c r="I22" s="1">
        <v>47</v>
      </c>
      <c r="J22" s="1">
        <v>43</v>
      </c>
    </row>
    <row r="23" spans="2:10" ht="17.100000000000001" customHeight="1" thickBot="1" x14ac:dyDescent="0.25">
      <c r="B23" s="49" t="s">
        <v>16</v>
      </c>
      <c r="C23" s="48">
        <v>5623</v>
      </c>
      <c r="D23" s="48">
        <v>9026</v>
      </c>
      <c r="E23" s="48">
        <v>6357</v>
      </c>
      <c r="F23" s="48">
        <v>8238</v>
      </c>
      <c r="G23" s="48">
        <f>SUM(G6:G22)</f>
        <v>10149</v>
      </c>
      <c r="H23" s="48">
        <f t="shared" ref="H23:I23" si="0">SUM(H6:H22)</f>
        <v>11817</v>
      </c>
      <c r="I23" s="48">
        <f t="shared" si="0"/>
        <v>9913</v>
      </c>
      <c r="J23" s="48">
        <v>12295</v>
      </c>
    </row>
    <row r="24" spans="2:10" ht="30" customHeight="1" x14ac:dyDescent="0.2">
      <c r="E24" s="17"/>
    </row>
    <row r="25" spans="2:10" ht="42" customHeight="1" x14ac:dyDescent="0.2">
      <c r="B25" s="50"/>
      <c r="C25" s="50"/>
    </row>
    <row r="27" spans="2:10" ht="39" customHeight="1" x14ac:dyDescent="0.2">
      <c r="C27" s="27" t="s">
        <v>185</v>
      </c>
      <c r="D27" s="27" t="s">
        <v>189</v>
      </c>
      <c r="E27" s="27" t="s">
        <v>192</v>
      </c>
      <c r="F27" s="27" t="s">
        <v>197</v>
      </c>
    </row>
    <row r="28" spans="2:10" ht="17.100000000000001" customHeight="1" thickBot="1" x14ac:dyDescent="0.25">
      <c r="B28" s="28" t="s">
        <v>30</v>
      </c>
      <c r="C28" s="30">
        <f t="shared" ref="C28:F45" si="1">+IF(C6&gt;0,(G6-C6)/C6,"-")</f>
        <v>0.17404129793510326</v>
      </c>
      <c r="D28" s="30">
        <f t="shared" si="1"/>
        <v>1.0336817653890824</v>
      </c>
      <c r="E28" s="30">
        <f t="shared" si="1"/>
        <v>1.7664092664092663</v>
      </c>
      <c r="F28" s="30">
        <f t="shared" si="1"/>
        <v>1.1823056300268096</v>
      </c>
    </row>
    <row r="29" spans="2:10" ht="17.100000000000001" customHeight="1" thickBot="1" x14ac:dyDescent="0.25">
      <c r="B29" s="28" t="s">
        <v>31</v>
      </c>
      <c r="C29" s="30">
        <f t="shared" si="1"/>
        <v>9.4117647058823528E-2</v>
      </c>
      <c r="D29" s="30">
        <f t="shared" si="1"/>
        <v>0.77118644067796616</v>
      </c>
      <c r="E29" s="30">
        <f t="shared" si="1"/>
        <v>0.32142857142857145</v>
      </c>
      <c r="F29" s="30">
        <f t="shared" si="1"/>
        <v>0.18840579710144928</v>
      </c>
    </row>
    <row r="30" spans="2:10" ht="17.100000000000001" customHeight="1" thickBot="1" x14ac:dyDescent="0.25">
      <c r="B30" s="28" t="s">
        <v>97</v>
      </c>
      <c r="C30" s="30">
        <f t="shared" si="1"/>
        <v>0.38028169014084506</v>
      </c>
      <c r="D30" s="30">
        <f t="shared" si="1"/>
        <v>1.1666666666666667</v>
      </c>
      <c r="E30" s="30">
        <f t="shared" si="1"/>
        <v>0.4065040650406504</v>
      </c>
      <c r="F30" s="30">
        <f t="shared" si="1"/>
        <v>0.35483870967741937</v>
      </c>
    </row>
    <row r="31" spans="2:10" ht="17.100000000000001" customHeight="1" thickBot="1" x14ac:dyDescent="0.25">
      <c r="B31" s="28" t="s">
        <v>26</v>
      </c>
      <c r="C31" s="30">
        <f t="shared" si="1"/>
        <v>-0.40888888888888891</v>
      </c>
      <c r="D31" s="30">
        <f t="shared" si="1"/>
        <v>0.78971962616822433</v>
      </c>
      <c r="E31" s="30">
        <f t="shared" si="1"/>
        <v>-0.20863309352517986</v>
      </c>
      <c r="F31" s="30">
        <f t="shared" si="1"/>
        <v>-0.21428571428571427</v>
      </c>
    </row>
    <row r="32" spans="2:10" ht="17.100000000000001" customHeight="1" thickBot="1" x14ac:dyDescent="0.25">
      <c r="B32" s="28" t="s">
        <v>8</v>
      </c>
      <c r="C32" s="30">
        <f t="shared" si="1"/>
        <v>7.1388888888888893</v>
      </c>
      <c r="D32" s="30">
        <f t="shared" si="1"/>
        <v>0.38396624472573837</v>
      </c>
      <c r="E32" s="30">
        <f t="shared" si="1"/>
        <v>0.49237472766884532</v>
      </c>
      <c r="F32" s="30">
        <f t="shared" si="1"/>
        <v>0.42704626334519574</v>
      </c>
    </row>
    <row r="33" spans="2:6" ht="17.100000000000001" customHeight="1" thickBot="1" x14ac:dyDescent="0.25">
      <c r="B33" s="28" t="s">
        <v>9</v>
      </c>
      <c r="C33" s="30">
        <f t="shared" si="1"/>
        <v>3.45</v>
      </c>
      <c r="D33" s="30">
        <f t="shared" si="1"/>
        <v>3.8888888888888888</v>
      </c>
      <c r="E33" s="30">
        <f t="shared" si="1"/>
        <v>0.93478260869565222</v>
      </c>
      <c r="F33" s="30">
        <f t="shared" si="1"/>
        <v>-0.11009174311926606</v>
      </c>
    </row>
    <row r="34" spans="2:6" ht="17.100000000000001" customHeight="1" thickBot="1" x14ac:dyDescent="0.25">
      <c r="B34" s="28" t="s">
        <v>32</v>
      </c>
      <c r="C34" s="30">
        <f t="shared" si="1"/>
        <v>0.56999999999999995</v>
      </c>
      <c r="D34" s="30">
        <f t="shared" si="1"/>
        <v>0.52968036529680362</v>
      </c>
      <c r="E34" s="30">
        <f t="shared" si="1"/>
        <v>0.32244897959183672</v>
      </c>
      <c r="F34" s="30">
        <f t="shared" si="1"/>
        <v>0.24687500000000001</v>
      </c>
    </row>
    <row r="35" spans="2:6" ht="17.100000000000001" customHeight="1" thickBot="1" x14ac:dyDescent="0.25">
      <c r="B35" s="28" t="s">
        <v>28</v>
      </c>
      <c r="C35" s="30">
        <f t="shared" si="1"/>
        <v>1.5811965811965811</v>
      </c>
      <c r="D35" s="30">
        <f t="shared" si="1"/>
        <v>1.6544117647058822</v>
      </c>
      <c r="E35" s="30">
        <f t="shared" si="1"/>
        <v>-1.8115942028985508E-2</v>
      </c>
      <c r="F35" s="30">
        <f t="shared" si="1"/>
        <v>-6.030150753768844E-2</v>
      </c>
    </row>
    <row r="36" spans="2:6" ht="17.100000000000001" customHeight="1" thickBot="1" x14ac:dyDescent="0.25">
      <c r="B36" s="28" t="s">
        <v>18</v>
      </c>
      <c r="C36" s="30">
        <f t="shared" si="1"/>
        <v>0.81445783132530125</v>
      </c>
      <c r="D36" s="30">
        <f t="shared" si="1"/>
        <v>-3.3333333333333333E-2</v>
      </c>
      <c r="E36" s="30">
        <f t="shared" si="1"/>
        <v>0.57633802816901414</v>
      </c>
      <c r="F36" s="30">
        <f t="shared" si="1"/>
        <v>0.41989164086687308</v>
      </c>
    </row>
    <row r="37" spans="2:6" ht="17.100000000000001" customHeight="1" thickBot="1" x14ac:dyDescent="0.25">
      <c r="B37" s="28" t="s">
        <v>27</v>
      </c>
      <c r="C37" s="30">
        <f t="shared" si="1"/>
        <v>0.8476454293628809</v>
      </c>
      <c r="D37" s="30">
        <f t="shared" si="1"/>
        <v>6.6666666666666666E-2</v>
      </c>
      <c r="E37" s="30">
        <f t="shared" si="1"/>
        <v>0.76178010471204194</v>
      </c>
      <c r="F37" s="30">
        <f t="shared" si="1"/>
        <v>0.21932114882506529</v>
      </c>
    </row>
    <row r="38" spans="2:6" ht="17.100000000000001" customHeight="1" thickBot="1" x14ac:dyDescent="0.25">
      <c r="B38" s="28" t="s">
        <v>15</v>
      </c>
      <c r="C38" s="30">
        <f t="shared" si="1"/>
        <v>3.1818181818181817</v>
      </c>
      <c r="D38" s="30">
        <f t="shared" si="1"/>
        <v>0.7</v>
      </c>
      <c r="E38" s="30">
        <f t="shared" si="1"/>
        <v>0.72857142857142854</v>
      </c>
      <c r="F38" s="30">
        <f t="shared" si="1"/>
        <v>0.65934065934065933</v>
      </c>
    </row>
    <row r="39" spans="2:6" ht="17.100000000000001" customHeight="1" thickBot="1" x14ac:dyDescent="0.25">
      <c r="B39" s="28" t="s">
        <v>10</v>
      </c>
      <c r="C39" s="30">
        <f t="shared" si="1"/>
        <v>1.2027972027972027</v>
      </c>
      <c r="D39" s="30">
        <f t="shared" si="1"/>
        <v>4.2643923240938165E-2</v>
      </c>
      <c r="E39" s="30">
        <f t="shared" si="1"/>
        <v>0.77075098814229248</v>
      </c>
      <c r="F39" s="30">
        <f t="shared" si="1"/>
        <v>0.78629032258064513</v>
      </c>
    </row>
    <row r="40" spans="2:6" ht="17.100000000000001" customHeight="1" thickBot="1" x14ac:dyDescent="0.25">
      <c r="B40" s="28" t="s">
        <v>98</v>
      </c>
      <c r="C40" s="30">
        <f t="shared" si="1"/>
        <v>1.0486409155937053</v>
      </c>
      <c r="D40" s="30">
        <f t="shared" si="1"/>
        <v>0.44537815126050423</v>
      </c>
      <c r="E40" s="30">
        <f t="shared" si="1"/>
        <v>0.18615209988649262</v>
      </c>
      <c r="F40" s="30">
        <f t="shared" si="1"/>
        <v>0.80600858369098716</v>
      </c>
    </row>
    <row r="41" spans="2:6" ht="17.100000000000001" customHeight="1" thickBot="1" x14ac:dyDescent="0.25">
      <c r="B41" s="28" t="s">
        <v>99</v>
      </c>
      <c r="C41" s="30">
        <f t="shared" si="1"/>
        <v>1.6197916666666667</v>
      </c>
      <c r="D41" s="30">
        <f t="shared" si="1"/>
        <v>1.2342342342342343</v>
      </c>
      <c r="E41" s="30">
        <f t="shared" si="1"/>
        <v>0.52567975830815705</v>
      </c>
      <c r="F41" s="30">
        <f t="shared" si="1"/>
        <v>0.75942028985507248</v>
      </c>
    </row>
    <row r="42" spans="2:6" ht="17.25" customHeight="1" thickBot="1" x14ac:dyDescent="0.25">
      <c r="B42" s="28" t="s">
        <v>100</v>
      </c>
      <c r="C42" s="30">
        <f t="shared" si="1"/>
        <v>29.666666666666668</v>
      </c>
      <c r="D42" s="30">
        <f t="shared" si="1"/>
        <v>7.3684210526315783E-2</v>
      </c>
      <c r="E42" s="30">
        <f t="shared" si="1"/>
        <v>-0.73809523809523814</v>
      </c>
      <c r="F42" s="30">
        <f t="shared" si="1"/>
        <v>0.2073170731707317</v>
      </c>
    </row>
    <row r="43" spans="2:6" ht="17.100000000000001" customHeight="1" thickBot="1" x14ac:dyDescent="0.25">
      <c r="B43" s="28" t="s">
        <v>29</v>
      </c>
      <c r="C43" s="30">
        <f t="shared" si="1"/>
        <v>0.50793650793650791</v>
      </c>
      <c r="D43" s="30">
        <f t="shared" si="1"/>
        <v>1.1605839416058394</v>
      </c>
      <c r="E43" s="30">
        <f t="shared" si="1"/>
        <v>1.1636363636363636</v>
      </c>
      <c r="F43" s="30">
        <f t="shared" si="1"/>
        <v>1.4090909090909092</v>
      </c>
    </row>
    <row r="44" spans="2:6" ht="17.100000000000001" customHeight="1" thickBot="1" x14ac:dyDescent="0.25">
      <c r="B44" s="28" t="s">
        <v>11</v>
      </c>
      <c r="C44" s="30">
        <f t="shared" si="1"/>
        <v>1</v>
      </c>
      <c r="D44" s="30">
        <f t="shared" si="1"/>
        <v>-0.54098360655737709</v>
      </c>
      <c r="E44" s="30">
        <f t="shared" si="1"/>
        <v>0.46875</v>
      </c>
      <c r="F44" s="30">
        <f t="shared" si="1"/>
        <v>0.26470588235294118</v>
      </c>
    </row>
    <row r="45" spans="2:6" ht="17.100000000000001" customHeight="1" thickBot="1" x14ac:dyDescent="0.25">
      <c r="B45" s="49" t="s">
        <v>16</v>
      </c>
      <c r="C45" s="51">
        <f t="shared" si="1"/>
        <v>0.80490841187977946</v>
      </c>
      <c r="D45" s="51">
        <f t="shared" si="1"/>
        <v>0.30921781520053182</v>
      </c>
      <c r="E45" s="51">
        <f t="shared" si="1"/>
        <v>0.55938335692936925</v>
      </c>
      <c r="F45" s="51">
        <f t="shared" si="1"/>
        <v>0.49247390143238651</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177</v>
      </c>
      <c r="D5" s="26" t="s">
        <v>179</v>
      </c>
      <c r="E5" s="26" t="s">
        <v>180</v>
      </c>
      <c r="F5" s="47" t="s">
        <v>181</v>
      </c>
      <c r="G5" s="26" t="s">
        <v>182</v>
      </c>
      <c r="H5" s="26" t="s">
        <v>187</v>
      </c>
      <c r="I5" s="26" t="s">
        <v>190</v>
      </c>
      <c r="J5" s="26" t="s">
        <v>195</v>
      </c>
      <c r="K5" s="1"/>
    </row>
    <row r="6" spans="1:31" ht="17.100000000000001" customHeight="1" thickBot="1" x14ac:dyDescent="0.25">
      <c r="A6" s="1"/>
      <c r="B6" s="28" t="s">
        <v>30</v>
      </c>
      <c r="C6" s="56">
        <v>13</v>
      </c>
      <c r="D6" s="29">
        <v>14</v>
      </c>
      <c r="E6" s="29">
        <v>7</v>
      </c>
      <c r="F6" s="56">
        <v>3</v>
      </c>
      <c r="G6" s="56">
        <v>7</v>
      </c>
      <c r="H6" s="56">
        <v>8</v>
      </c>
      <c r="I6" s="56">
        <v>21</v>
      </c>
      <c r="J6" s="56">
        <v>13</v>
      </c>
      <c r="K6" s="1"/>
    </row>
    <row r="7" spans="1:31" ht="17.100000000000001" customHeight="1" thickBot="1" x14ac:dyDescent="0.25">
      <c r="A7" s="1"/>
      <c r="B7" s="28" t="s">
        <v>31</v>
      </c>
      <c r="C7" s="56">
        <v>0</v>
      </c>
      <c r="D7" s="29">
        <v>0</v>
      </c>
      <c r="E7" s="29">
        <v>6</v>
      </c>
      <c r="F7" s="56">
        <v>4</v>
      </c>
      <c r="G7" s="56">
        <v>4</v>
      </c>
      <c r="H7" s="56">
        <v>3</v>
      </c>
      <c r="I7" s="56">
        <v>2</v>
      </c>
      <c r="J7" s="56">
        <v>3</v>
      </c>
      <c r="K7" s="1"/>
    </row>
    <row r="8" spans="1:31" ht="17.100000000000001" customHeight="1" thickBot="1" x14ac:dyDescent="0.25">
      <c r="A8" s="1"/>
      <c r="B8" s="28" t="s">
        <v>97</v>
      </c>
      <c r="C8" s="56">
        <v>0</v>
      </c>
      <c r="D8" s="29">
        <v>1</v>
      </c>
      <c r="E8" s="29">
        <v>0</v>
      </c>
      <c r="F8" s="56">
        <v>0</v>
      </c>
      <c r="G8" s="56">
        <v>0</v>
      </c>
      <c r="H8" s="56">
        <v>0</v>
      </c>
      <c r="I8" s="56">
        <v>0</v>
      </c>
      <c r="J8" s="56">
        <v>0</v>
      </c>
      <c r="K8" s="1"/>
    </row>
    <row r="9" spans="1:31" ht="17.100000000000001" customHeight="1" thickBot="1" x14ac:dyDescent="0.25">
      <c r="A9" s="1"/>
      <c r="B9" s="28" t="s">
        <v>26</v>
      </c>
      <c r="C9" s="56">
        <v>0</v>
      </c>
      <c r="D9" s="29">
        <v>2</v>
      </c>
      <c r="E9" s="29">
        <v>1</v>
      </c>
      <c r="F9" s="56">
        <v>2</v>
      </c>
      <c r="G9" s="56">
        <v>2</v>
      </c>
      <c r="H9" s="56">
        <v>1</v>
      </c>
      <c r="I9" s="56">
        <v>1</v>
      </c>
      <c r="J9" s="56">
        <v>2</v>
      </c>
      <c r="K9" s="1"/>
    </row>
    <row r="10" spans="1:31" ht="17.100000000000001" customHeight="1" thickBot="1" x14ac:dyDescent="0.25">
      <c r="A10" s="1"/>
      <c r="B10" s="28" t="s">
        <v>8</v>
      </c>
      <c r="C10" s="56">
        <v>3</v>
      </c>
      <c r="D10" s="29">
        <v>4</v>
      </c>
      <c r="E10" s="29">
        <v>0</v>
      </c>
      <c r="F10" s="56">
        <v>2</v>
      </c>
      <c r="G10" s="56">
        <v>0</v>
      </c>
      <c r="H10" s="56">
        <v>0</v>
      </c>
      <c r="I10" s="56">
        <v>0</v>
      </c>
      <c r="J10" s="56">
        <v>1</v>
      </c>
      <c r="K10" s="1"/>
    </row>
    <row r="11" spans="1:31" ht="17.100000000000001" customHeight="1" thickBot="1" x14ac:dyDescent="0.25">
      <c r="A11" s="1"/>
      <c r="B11" s="28" t="s">
        <v>9</v>
      </c>
      <c r="C11" s="56">
        <v>0</v>
      </c>
      <c r="D11" s="29">
        <v>3</v>
      </c>
      <c r="E11" s="29">
        <v>0</v>
      </c>
      <c r="F11" s="56">
        <v>1</v>
      </c>
      <c r="G11" s="56">
        <v>0</v>
      </c>
      <c r="H11" s="56">
        <v>1</v>
      </c>
      <c r="I11" s="56">
        <v>0</v>
      </c>
      <c r="J11" s="56">
        <v>0</v>
      </c>
      <c r="K11" s="1"/>
    </row>
    <row r="12" spans="1:31" ht="17.100000000000001" customHeight="1" thickBot="1" x14ac:dyDescent="0.25">
      <c r="A12" s="1"/>
      <c r="B12" s="28" t="s">
        <v>32</v>
      </c>
      <c r="C12" s="56">
        <v>3</v>
      </c>
      <c r="D12" s="29">
        <v>1</v>
      </c>
      <c r="E12" s="29">
        <v>2</v>
      </c>
      <c r="F12" s="56">
        <v>0</v>
      </c>
      <c r="G12" s="56">
        <v>1</v>
      </c>
      <c r="H12" s="56">
        <v>0</v>
      </c>
      <c r="I12" s="56">
        <v>0</v>
      </c>
      <c r="J12" s="56">
        <v>0</v>
      </c>
      <c r="K12" s="1"/>
    </row>
    <row r="13" spans="1:31" ht="17.100000000000001" customHeight="1" thickBot="1" x14ac:dyDescent="0.25">
      <c r="A13" s="1"/>
      <c r="B13" s="28" t="s">
        <v>28</v>
      </c>
      <c r="C13" s="56">
        <v>0</v>
      </c>
      <c r="D13" s="29">
        <v>1</v>
      </c>
      <c r="E13" s="29">
        <v>1</v>
      </c>
      <c r="F13" s="56">
        <v>2</v>
      </c>
      <c r="G13" s="56">
        <v>1</v>
      </c>
      <c r="H13" s="56">
        <v>1</v>
      </c>
      <c r="I13" s="56">
        <v>0</v>
      </c>
      <c r="J13" s="56">
        <v>0</v>
      </c>
      <c r="K13" s="1"/>
    </row>
    <row r="14" spans="1:31" ht="17.100000000000001" customHeight="1" thickBot="1" x14ac:dyDescent="0.25">
      <c r="A14" s="1"/>
      <c r="B14" s="28" t="s">
        <v>18</v>
      </c>
      <c r="C14" s="56">
        <v>9</v>
      </c>
      <c r="D14" s="29">
        <v>3</v>
      </c>
      <c r="E14" s="29">
        <v>4</v>
      </c>
      <c r="F14" s="56">
        <v>4</v>
      </c>
      <c r="G14" s="56">
        <v>2</v>
      </c>
      <c r="H14" s="56">
        <v>1</v>
      </c>
      <c r="I14" s="56">
        <v>2</v>
      </c>
      <c r="J14" s="56">
        <v>3</v>
      </c>
      <c r="K14" s="1"/>
    </row>
    <row r="15" spans="1:31" ht="17.100000000000001" customHeight="1" thickBot="1" x14ac:dyDescent="0.25">
      <c r="A15" s="1"/>
      <c r="B15" s="28" t="s">
        <v>27</v>
      </c>
      <c r="C15" s="56">
        <v>7</v>
      </c>
      <c r="D15" s="29">
        <v>5</v>
      </c>
      <c r="E15" s="29">
        <v>3</v>
      </c>
      <c r="F15" s="56">
        <v>1</v>
      </c>
      <c r="G15" s="56">
        <v>3</v>
      </c>
      <c r="H15" s="56">
        <v>6</v>
      </c>
      <c r="I15" s="56">
        <v>1</v>
      </c>
      <c r="J15" s="56">
        <v>1</v>
      </c>
      <c r="K15" s="1"/>
    </row>
    <row r="16" spans="1:31" ht="17.100000000000001" customHeight="1" thickBot="1" x14ac:dyDescent="0.25">
      <c r="A16" s="1"/>
      <c r="B16" s="28" t="s">
        <v>15</v>
      </c>
      <c r="C16" s="56">
        <v>1</v>
      </c>
      <c r="D16" s="29">
        <v>1</v>
      </c>
      <c r="E16" s="29">
        <v>5</v>
      </c>
      <c r="F16" s="56">
        <v>3</v>
      </c>
      <c r="G16" s="56">
        <v>2</v>
      </c>
      <c r="H16" s="56">
        <v>0</v>
      </c>
      <c r="I16" s="56">
        <v>2</v>
      </c>
      <c r="J16" s="56">
        <v>1</v>
      </c>
      <c r="K16" s="1"/>
    </row>
    <row r="17" spans="1:31" ht="17.100000000000001" customHeight="1" thickBot="1" x14ac:dyDescent="0.25">
      <c r="A17" s="1"/>
      <c r="B17" s="28" t="s">
        <v>10</v>
      </c>
      <c r="C17" s="56">
        <v>15</v>
      </c>
      <c r="D17" s="29">
        <v>3</v>
      </c>
      <c r="E17" s="29">
        <v>8</v>
      </c>
      <c r="F17" s="56">
        <v>6</v>
      </c>
      <c r="G17" s="56">
        <v>3</v>
      </c>
      <c r="H17" s="56">
        <v>2</v>
      </c>
      <c r="I17" s="56">
        <v>2</v>
      </c>
      <c r="J17" s="56">
        <v>1</v>
      </c>
      <c r="K17" s="1"/>
    </row>
    <row r="18" spans="1:31" ht="17.100000000000001" customHeight="1" thickBot="1" x14ac:dyDescent="0.25">
      <c r="A18" s="1"/>
      <c r="B18" s="28" t="s">
        <v>98</v>
      </c>
      <c r="C18" s="56">
        <v>6</v>
      </c>
      <c r="D18" s="29">
        <v>5</v>
      </c>
      <c r="E18" s="29">
        <v>4</v>
      </c>
      <c r="F18" s="56">
        <v>5</v>
      </c>
      <c r="G18" s="56">
        <v>7</v>
      </c>
      <c r="H18" s="56">
        <v>5</v>
      </c>
      <c r="I18" s="56">
        <v>6</v>
      </c>
      <c r="J18" s="56">
        <v>4</v>
      </c>
      <c r="K18" s="1"/>
    </row>
    <row r="19" spans="1:31" ht="17.100000000000001" customHeight="1" thickBot="1" x14ac:dyDescent="0.25">
      <c r="A19" s="1"/>
      <c r="B19" s="28" t="s">
        <v>99</v>
      </c>
      <c r="C19" s="56">
        <v>1</v>
      </c>
      <c r="D19" s="29">
        <v>3</v>
      </c>
      <c r="E19" s="29">
        <v>3</v>
      </c>
      <c r="F19" s="56">
        <v>0</v>
      </c>
      <c r="G19" s="56">
        <v>12</v>
      </c>
      <c r="H19" s="56">
        <v>1</v>
      </c>
      <c r="I19" s="56">
        <v>1</v>
      </c>
      <c r="J19" s="56">
        <v>1</v>
      </c>
      <c r="K19" s="1"/>
    </row>
    <row r="20" spans="1:31" ht="17.100000000000001" customHeight="1" thickBot="1" x14ac:dyDescent="0.25">
      <c r="A20" s="1"/>
      <c r="B20" s="28" t="s">
        <v>100</v>
      </c>
      <c r="C20" s="56">
        <v>2</v>
      </c>
      <c r="D20" s="29">
        <v>0</v>
      </c>
      <c r="E20" s="29">
        <v>1</v>
      </c>
      <c r="F20" s="56">
        <v>2</v>
      </c>
      <c r="G20" s="56">
        <v>1</v>
      </c>
      <c r="H20" s="56">
        <v>2</v>
      </c>
      <c r="I20" s="56">
        <v>0</v>
      </c>
      <c r="J20" s="56">
        <v>0</v>
      </c>
      <c r="K20" s="1"/>
    </row>
    <row r="21" spans="1:31" ht="17.100000000000001" customHeight="1" thickBot="1" x14ac:dyDescent="0.25">
      <c r="A21" s="1"/>
      <c r="B21" s="28" t="s">
        <v>29</v>
      </c>
      <c r="C21" s="56">
        <v>2</v>
      </c>
      <c r="D21" s="29">
        <v>1</v>
      </c>
      <c r="E21" s="29">
        <v>8</v>
      </c>
      <c r="F21" s="56">
        <v>0</v>
      </c>
      <c r="G21" s="56">
        <v>0</v>
      </c>
      <c r="H21" s="56">
        <v>3</v>
      </c>
      <c r="I21" s="56">
        <v>7</v>
      </c>
      <c r="J21" s="56">
        <v>1</v>
      </c>
      <c r="K21" s="1"/>
    </row>
    <row r="22" spans="1:31" ht="17.100000000000001" customHeight="1" thickBot="1" x14ac:dyDescent="0.25">
      <c r="A22" s="1"/>
      <c r="B22" s="28" t="s">
        <v>11</v>
      </c>
      <c r="C22" s="56">
        <v>0</v>
      </c>
      <c r="D22" s="29">
        <v>1</v>
      </c>
      <c r="E22" s="29">
        <v>0</v>
      </c>
      <c r="F22" s="56">
        <v>0</v>
      </c>
      <c r="G22" s="56">
        <v>0</v>
      </c>
      <c r="H22" s="56">
        <v>0</v>
      </c>
      <c r="I22" s="56">
        <v>0</v>
      </c>
      <c r="J22" s="56">
        <v>1</v>
      </c>
      <c r="K22" s="1"/>
    </row>
    <row r="23" spans="1:31" ht="17.100000000000001" customHeight="1" thickBot="1" x14ac:dyDescent="0.25">
      <c r="A23" s="1"/>
      <c r="B23" s="49" t="s">
        <v>16</v>
      </c>
      <c r="C23" s="48">
        <v>62</v>
      </c>
      <c r="D23" s="48">
        <v>48</v>
      </c>
      <c r="E23" s="48">
        <v>53</v>
      </c>
      <c r="F23" s="48">
        <v>35</v>
      </c>
      <c r="G23" s="48">
        <f>SUM(G6:G22)</f>
        <v>45</v>
      </c>
      <c r="H23" s="48">
        <f>SUM(H6:H22)</f>
        <v>34</v>
      </c>
      <c r="I23" s="48">
        <f>SUM(I6:I22)</f>
        <v>45</v>
      </c>
      <c r="J23" s="48">
        <f>SUM(J6:J22)</f>
        <v>32</v>
      </c>
      <c r="K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80"/>
      <c r="C25" s="80"/>
      <c r="D25" s="80"/>
      <c r="E25" s="80"/>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185</v>
      </c>
      <c r="D27" s="27" t="s">
        <v>189</v>
      </c>
      <c r="E27" s="27" t="s">
        <v>192</v>
      </c>
      <c r="F27" s="27" t="s">
        <v>197</v>
      </c>
      <c r="G27" s="1"/>
      <c r="H27" s="1"/>
      <c r="I27" s="1"/>
    </row>
    <row r="28" spans="1:31" ht="17.100000000000001" customHeight="1" thickBot="1" x14ac:dyDescent="0.25">
      <c r="A28" s="1"/>
      <c r="B28" s="28" t="s">
        <v>30</v>
      </c>
      <c r="C28" s="30">
        <f>+IF(C6&gt;0,(G6-C6)/C6,"-")</f>
        <v>-0.46153846153846156</v>
      </c>
      <c r="D28" s="30">
        <f>+IF(D6&gt;0,(H6-D6)/D6,"-")</f>
        <v>-0.42857142857142855</v>
      </c>
      <c r="E28" s="30">
        <f>+IF(E6&gt;0,(I6-E6)/E6,"-")</f>
        <v>2</v>
      </c>
      <c r="F28" s="30">
        <f>+IF(F6&gt;0,(J6-F6)/F6,"-")</f>
        <v>3.3333333333333335</v>
      </c>
      <c r="G28" s="1"/>
      <c r="H28" s="1"/>
      <c r="I28" s="1"/>
    </row>
    <row r="29" spans="1:31" ht="17.100000000000001" customHeight="1" thickBot="1" x14ac:dyDescent="0.25">
      <c r="A29" s="1"/>
      <c r="B29" s="28" t="s">
        <v>31</v>
      </c>
      <c r="C29" s="30" t="str">
        <f t="shared" ref="C29:C45" si="0">+IF(C7&gt;0,(G7-C7)/C7,"-")</f>
        <v>-</v>
      </c>
      <c r="D29" s="30" t="str">
        <f t="shared" ref="D29:D45" si="1">+IF(D7&gt;0,(H7-D7)/D7,"-")</f>
        <v>-</v>
      </c>
      <c r="E29" s="30">
        <f t="shared" ref="E29:E45" si="2">+IF(E7&gt;0,(I7-E7)/E7,"-")</f>
        <v>-0.66666666666666663</v>
      </c>
      <c r="F29" s="30">
        <f t="shared" ref="F29:F45" si="3">+IF(F7&gt;0,(J7-F7)/F7,"-")</f>
        <v>-0.25</v>
      </c>
      <c r="G29" s="1"/>
      <c r="H29" s="1"/>
      <c r="I29" s="1"/>
    </row>
    <row r="30" spans="1:31" ht="17.100000000000001" customHeight="1" thickBot="1" x14ac:dyDescent="0.25">
      <c r="A30" s="1"/>
      <c r="B30" s="28" t="s">
        <v>97</v>
      </c>
      <c r="C30" s="30" t="str">
        <f t="shared" si="0"/>
        <v>-</v>
      </c>
      <c r="D30" s="30">
        <f t="shared" si="1"/>
        <v>-1</v>
      </c>
      <c r="E30" s="30" t="str">
        <f t="shared" si="2"/>
        <v>-</v>
      </c>
      <c r="F30" s="30" t="str">
        <f t="shared" si="3"/>
        <v>-</v>
      </c>
      <c r="G30" s="1"/>
      <c r="H30" s="1"/>
      <c r="I30" s="1"/>
    </row>
    <row r="31" spans="1:31" ht="17.100000000000001" customHeight="1" thickBot="1" x14ac:dyDescent="0.25">
      <c r="A31" s="1"/>
      <c r="B31" s="28" t="s">
        <v>26</v>
      </c>
      <c r="C31" s="30" t="str">
        <f t="shared" si="0"/>
        <v>-</v>
      </c>
      <c r="D31" s="30">
        <f t="shared" si="1"/>
        <v>-0.5</v>
      </c>
      <c r="E31" s="30">
        <f t="shared" si="2"/>
        <v>0</v>
      </c>
      <c r="F31" s="30">
        <f t="shared" si="3"/>
        <v>0</v>
      </c>
      <c r="G31" s="1"/>
      <c r="H31" s="1"/>
      <c r="I31" s="1"/>
    </row>
    <row r="32" spans="1:31" ht="17.100000000000001" customHeight="1" thickBot="1" x14ac:dyDescent="0.25">
      <c r="A32" s="1"/>
      <c r="B32" s="28" t="s">
        <v>8</v>
      </c>
      <c r="C32" s="30">
        <f t="shared" si="0"/>
        <v>-1</v>
      </c>
      <c r="D32" s="30">
        <f t="shared" si="1"/>
        <v>-1</v>
      </c>
      <c r="E32" s="30" t="str">
        <f t="shared" si="2"/>
        <v>-</v>
      </c>
      <c r="F32" s="30">
        <f t="shared" si="3"/>
        <v>-0.5</v>
      </c>
      <c r="G32" s="1"/>
      <c r="H32" s="1"/>
      <c r="I32" s="1"/>
    </row>
    <row r="33" spans="1:9" ht="17.100000000000001" customHeight="1" thickBot="1" x14ac:dyDescent="0.25">
      <c r="A33" s="1"/>
      <c r="B33" s="28" t="s">
        <v>9</v>
      </c>
      <c r="C33" s="30" t="str">
        <f t="shared" si="0"/>
        <v>-</v>
      </c>
      <c r="D33" s="30">
        <f t="shared" si="1"/>
        <v>-0.66666666666666663</v>
      </c>
      <c r="E33" s="30" t="str">
        <f t="shared" si="2"/>
        <v>-</v>
      </c>
      <c r="F33" s="30">
        <f t="shared" si="3"/>
        <v>-1</v>
      </c>
      <c r="G33" s="1"/>
      <c r="H33" s="1"/>
      <c r="I33" s="1"/>
    </row>
    <row r="34" spans="1:9" ht="17.100000000000001" customHeight="1" thickBot="1" x14ac:dyDescent="0.25">
      <c r="A34" s="1"/>
      <c r="B34" s="28" t="s">
        <v>32</v>
      </c>
      <c r="C34" s="30">
        <f t="shared" si="0"/>
        <v>-0.66666666666666663</v>
      </c>
      <c r="D34" s="30">
        <f t="shared" si="1"/>
        <v>-1</v>
      </c>
      <c r="E34" s="30">
        <f t="shared" si="2"/>
        <v>-1</v>
      </c>
      <c r="F34" s="30" t="str">
        <f t="shared" si="3"/>
        <v>-</v>
      </c>
      <c r="G34" s="1"/>
      <c r="H34" s="1"/>
      <c r="I34" s="1"/>
    </row>
    <row r="35" spans="1:9" ht="17.100000000000001" customHeight="1" thickBot="1" x14ac:dyDescent="0.25">
      <c r="A35" s="1"/>
      <c r="B35" s="28" t="s">
        <v>28</v>
      </c>
      <c r="C35" s="30" t="str">
        <f t="shared" si="0"/>
        <v>-</v>
      </c>
      <c r="D35" s="30">
        <f t="shared" si="1"/>
        <v>0</v>
      </c>
      <c r="E35" s="30">
        <f t="shared" si="2"/>
        <v>-1</v>
      </c>
      <c r="F35" s="30">
        <f t="shared" si="3"/>
        <v>-1</v>
      </c>
      <c r="G35" s="1"/>
      <c r="H35" s="1"/>
      <c r="I35" s="1"/>
    </row>
    <row r="36" spans="1:9" ht="17.100000000000001" customHeight="1" thickBot="1" x14ac:dyDescent="0.25">
      <c r="A36" s="1"/>
      <c r="B36" s="28" t="s">
        <v>18</v>
      </c>
      <c r="C36" s="30">
        <f t="shared" si="0"/>
        <v>-0.77777777777777779</v>
      </c>
      <c r="D36" s="30">
        <f t="shared" si="1"/>
        <v>-0.66666666666666663</v>
      </c>
      <c r="E36" s="30">
        <f t="shared" si="2"/>
        <v>-0.5</v>
      </c>
      <c r="F36" s="30">
        <f t="shared" si="3"/>
        <v>-0.25</v>
      </c>
      <c r="G36" s="1"/>
      <c r="H36" s="1"/>
      <c r="I36" s="1"/>
    </row>
    <row r="37" spans="1:9" ht="17.100000000000001" customHeight="1" thickBot="1" x14ac:dyDescent="0.25">
      <c r="A37" s="1"/>
      <c r="B37" s="28" t="s">
        <v>27</v>
      </c>
      <c r="C37" s="30">
        <f t="shared" si="0"/>
        <v>-0.5714285714285714</v>
      </c>
      <c r="D37" s="30">
        <f t="shared" si="1"/>
        <v>0.2</v>
      </c>
      <c r="E37" s="30">
        <f t="shared" si="2"/>
        <v>-0.66666666666666663</v>
      </c>
      <c r="F37" s="30">
        <f t="shared" si="3"/>
        <v>0</v>
      </c>
      <c r="G37" s="1"/>
      <c r="H37" s="1"/>
      <c r="I37" s="1"/>
    </row>
    <row r="38" spans="1:9" ht="17.100000000000001" customHeight="1" thickBot="1" x14ac:dyDescent="0.25">
      <c r="A38" s="1"/>
      <c r="B38" s="28" t="s">
        <v>15</v>
      </c>
      <c r="C38" s="30">
        <f t="shared" si="0"/>
        <v>1</v>
      </c>
      <c r="D38" s="30">
        <f t="shared" si="1"/>
        <v>-1</v>
      </c>
      <c r="E38" s="30">
        <f t="shared" si="2"/>
        <v>-0.6</v>
      </c>
      <c r="F38" s="30">
        <f t="shared" si="3"/>
        <v>-0.66666666666666663</v>
      </c>
      <c r="G38" s="1"/>
      <c r="H38" s="1"/>
      <c r="I38" s="1"/>
    </row>
    <row r="39" spans="1:9" ht="17.100000000000001" customHeight="1" thickBot="1" x14ac:dyDescent="0.25">
      <c r="A39" s="1"/>
      <c r="B39" s="28" t="s">
        <v>10</v>
      </c>
      <c r="C39" s="30">
        <f t="shared" si="0"/>
        <v>-0.8</v>
      </c>
      <c r="D39" s="30">
        <f t="shared" si="1"/>
        <v>-0.33333333333333331</v>
      </c>
      <c r="E39" s="30">
        <f t="shared" si="2"/>
        <v>-0.75</v>
      </c>
      <c r="F39" s="30">
        <f t="shared" si="3"/>
        <v>-0.83333333333333337</v>
      </c>
      <c r="G39" s="1"/>
      <c r="H39" s="1"/>
      <c r="I39" s="1"/>
    </row>
    <row r="40" spans="1:9" ht="17.100000000000001" customHeight="1" thickBot="1" x14ac:dyDescent="0.25">
      <c r="A40" s="1"/>
      <c r="B40" s="28" t="s">
        <v>98</v>
      </c>
      <c r="C40" s="30">
        <f t="shared" si="0"/>
        <v>0.16666666666666666</v>
      </c>
      <c r="D40" s="30">
        <f t="shared" si="1"/>
        <v>0</v>
      </c>
      <c r="E40" s="30">
        <f t="shared" si="2"/>
        <v>0.5</v>
      </c>
      <c r="F40" s="30">
        <f t="shared" si="3"/>
        <v>-0.2</v>
      </c>
      <c r="G40" s="1"/>
      <c r="H40" s="1"/>
      <c r="I40" s="1"/>
    </row>
    <row r="41" spans="1:9" ht="17.100000000000001" customHeight="1" thickBot="1" x14ac:dyDescent="0.25">
      <c r="A41" s="1"/>
      <c r="B41" s="28" t="s">
        <v>99</v>
      </c>
      <c r="C41" s="30">
        <f t="shared" si="0"/>
        <v>11</v>
      </c>
      <c r="D41" s="30">
        <f t="shared" si="1"/>
        <v>-0.66666666666666663</v>
      </c>
      <c r="E41" s="30">
        <f t="shared" si="2"/>
        <v>-0.66666666666666663</v>
      </c>
      <c r="F41" s="30" t="str">
        <f t="shared" si="3"/>
        <v>-</v>
      </c>
      <c r="G41" s="1"/>
      <c r="H41" s="1"/>
      <c r="I41" s="1"/>
    </row>
    <row r="42" spans="1:9" ht="17.100000000000001" customHeight="1" thickBot="1" x14ac:dyDescent="0.25">
      <c r="A42" s="1"/>
      <c r="B42" s="28" t="s">
        <v>100</v>
      </c>
      <c r="C42" s="30">
        <f t="shared" si="0"/>
        <v>-0.5</v>
      </c>
      <c r="D42" s="30" t="str">
        <f t="shared" si="1"/>
        <v>-</v>
      </c>
      <c r="E42" s="30">
        <f t="shared" si="2"/>
        <v>-1</v>
      </c>
      <c r="F42" s="30">
        <f t="shared" si="3"/>
        <v>-1</v>
      </c>
      <c r="G42" s="1"/>
      <c r="H42" s="1"/>
      <c r="I42" s="1"/>
    </row>
    <row r="43" spans="1:9" ht="17.100000000000001" customHeight="1" thickBot="1" x14ac:dyDescent="0.25">
      <c r="A43" s="1"/>
      <c r="B43" s="28" t="s">
        <v>29</v>
      </c>
      <c r="C43" s="30">
        <f t="shared" si="0"/>
        <v>-1</v>
      </c>
      <c r="D43" s="30">
        <f t="shared" si="1"/>
        <v>2</v>
      </c>
      <c r="E43" s="30">
        <f t="shared" si="2"/>
        <v>-0.125</v>
      </c>
      <c r="F43" s="30" t="str">
        <f t="shared" si="3"/>
        <v>-</v>
      </c>
      <c r="G43" s="1"/>
      <c r="H43" s="1"/>
      <c r="I43" s="1"/>
    </row>
    <row r="44" spans="1:9" ht="17.100000000000001" customHeight="1" thickBot="1" x14ac:dyDescent="0.25">
      <c r="A44" s="1"/>
      <c r="B44" s="28" t="s">
        <v>11</v>
      </c>
      <c r="C44" s="58" t="str">
        <f t="shared" si="0"/>
        <v>-</v>
      </c>
      <c r="D44" s="30">
        <f t="shared" si="1"/>
        <v>-1</v>
      </c>
      <c r="E44" s="30" t="str">
        <f t="shared" si="2"/>
        <v>-</v>
      </c>
      <c r="F44" s="30" t="str">
        <f t="shared" si="3"/>
        <v>-</v>
      </c>
      <c r="G44" s="1"/>
      <c r="H44" s="1"/>
      <c r="I44" s="1"/>
    </row>
    <row r="45" spans="1:9" ht="17.100000000000001" customHeight="1" thickBot="1" x14ac:dyDescent="0.25">
      <c r="A45" s="1"/>
      <c r="B45" s="49" t="s">
        <v>16</v>
      </c>
      <c r="C45" s="51">
        <f t="shared" si="0"/>
        <v>-0.27419354838709675</v>
      </c>
      <c r="D45" s="51">
        <f t="shared" si="1"/>
        <v>-0.29166666666666669</v>
      </c>
      <c r="E45" s="51">
        <f t="shared" si="2"/>
        <v>-0.15094339622641509</v>
      </c>
      <c r="F45" s="51">
        <f t="shared" si="3"/>
        <v>-8.5714285714285715E-2</v>
      </c>
      <c r="G45" s="1"/>
      <c r="H45" s="1"/>
      <c r="I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Introducción</vt:lpstr>
      <vt:lpstr>Resumen</vt:lpstr>
      <vt:lpstr>Definiciones y conceptos</vt:lpstr>
      <vt:lpstr>Concursos TSJ persona juridica</vt:lpstr>
      <vt:lpstr>Concursos TSJ  pers nat empresa</vt:lpstr>
      <vt:lpstr>Concurso TSJ pers nat no empre</vt:lpstr>
      <vt:lpstr>Concursos presentados TSJ total</vt:lpstr>
      <vt:lpstr>Concursos declarados TSJ</vt:lpstr>
      <vt:lpstr>Concursos Convenio TSJ</vt:lpstr>
      <vt:lpstr>Concursos Liquidación TSJ</vt:lpstr>
      <vt:lpstr>E.R.E's TSJ</vt:lpstr>
      <vt:lpstr>Consecutivos declarados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2023-03-02T09:15:34Z</cp:lastPrinted>
  <dcterms:created xsi:type="dcterms:W3CDTF">2008-12-05T10:12:17Z</dcterms:created>
  <dcterms:modified xsi:type="dcterms:W3CDTF">2025-03-03T14:21:41Z</dcterms:modified>
</cp:coreProperties>
</file>